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60" windowWidth="19425" windowHeight="10965" tabRatio="904" firstSheet="54" activeTab="77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9" sheetId="23" r:id="rId25"/>
    <sheet name="تابع جدول 7 للقطاع الحكومي" sheetId="56" state="hidden" r:id="rId26"/>
    <sheet name="7 للقطاع العام" sheetId="31" state="hidden" r:id="rId27"/>
    <sheet name="7 للقطاع المختلط" sheetId="32" state="hidden" r:id="rId28"/>
    <sheet name="8 لكل القطاعات" sheetId="10" state="hidden" r:id="rId29"/>
    <sheet name="10" sheetId="62" r:id="rId30"/>
    <sheet name="يتبع جدول 10 (1)" sheetId="135" r:id="rId31"/>
    <sheet name="10 (2)" sheetId="134" r:id="rId32"/>
    <sheet name="10 (3)" sheetId="136" r:id="rId33"/>
    <sheet name="ت10 (4) " sheetId="63" r:id="rId34"/>
    <sheet name="8 القطاع الحكومي" sheetId="33" state="hidden" r:id="rId35"/>
    <sheet name="8 القطاع العام" sheetId="35" state="hidden" r:id="rId36"/>
    <sheet name="8 القطاع المختلط" sheetId="34" state="hidden" r:id="rId37"/>
    <sheet name="جدول 9 للقطاع الحكومي" sheetId="36" state="hidden" r:id="rId38"/>
    <sheet name="تابع ج 9 للقطاع الحكومي" sheetId="39" state="hidden" r:id="rId39"/>
    <sheet name="جدول 9 للقطاع العام" sheetId="37" state="hidden" r:id="rId40"/>
    <sheet name="تابع ج 9 للقطاع العام" sheetId="40" state="hidden" r:id="rId41"/>
    <sheet name="جدول 9 للقطاع المختلط" sheetId="38" state="hidden" r:id="rId42"/>
    <sheet name="ج 10 لكل القطاعات" sheetId="15" state="hidden" r:id="rId43"/>
    <sheet name="تابع جدول 10 لكل القطاعات" sheetId="22" state="hidden" r:id="rId44"/>
    <sheet name="ت10  (5)" sheetId="137" r:id="rId45"/>
    <sheet name="ت10  (6)" sheetId="138" r:id="rId46"/>
    <sheet name="ت10  (7)" sheetId="139" r:id="rId47"/>
    <sheet name="معدات 11 (2017)" sheetId="128" r:id="rId48"/>
    <sheet name="يتبع (1) معدات 11 (2017)" sheetId="141" r:id="rId49"/>
    <sheet name="يتبع (2) معدات 11 (2017)" sheetId="142" r:id="rId50"/>
    <sheet name="يتبع (3) معدات 11 (2017)" sheetId="143" r:id="rId51"/>
    <sheet name="ت 4 معدات 11 (2017)" sheetId="133" r:id="rId52"/>
    <sheet name="ت 5 معدات 11 (2017)" sheetId="144" r:id="rId53"/>
    <sheet name="ت 6معدات 11 (2017)" sheetId="145" r:id="rId54"/>
    <sheet name="ت 7معدات 11 (2017)" sheetId="146" r:id="rId55"/>
    <sheet name="12" sheetId="48" r:id="rId56"/>
    <sheet name="ت12" sheetId="51" r:id="rId57"/>
    <sheet name="ج 10 للقطاع العام" sheetId="43" state="hidden" r:id="rId58"/>
    <sheet name="ج 10  للقطاع المختلط" sheetId="44" state="hidden" r:id="rId59"/>
    <sheet name="تابع ج 10" sheetId="17" state="hidden" r:id="rId60"/>
    <sheet name=" جدول 11 لكل القطاعات" sheetId="19" state="hidden" r:id="rId61"/>
    <sheet name="ورقة1" sheetId="20" state="hidden" r:id="rId62"/>
    <sheet name="تابع ج 11 لكل القطاعات" sheetId="21" state="hidden" r:id="rId63"/>
    <sheet name="13" sheetId="65" r:id="rId64"/>
    <sheet name="ت 1 13" sheetId="66" r:id="rId65"/>
    <sheet name="ت 2 13" sheetId="103" r:id="rId66"/>
    <sheet name="ت3 13" sheetId="72" r:id="rId67"/>
    <sheet name="ت 4 13" sheetId="104" r:id="rId68"/>
    <sheet name="ت 5 13" sheetId="105" r:id="rId69"/>
    <sheet name="ت 6 13" sheetId="112" r:id="rId70"/>
    <sheet name="14" sheetId="64" r:id="rId71"/>
    <sheet name="ت 1 14" sheetId="106" r:id="rId72"/>
    <sheet name="ت 2 14" sheetId="107" r:id="rId73"/>
    <sheet name="ت 3 14" sheetId="108" r:id="rId74"/>
    <sheet name="ت 4 14" sheetId="109" r:id="rId75"/>
    <sheet name="ت 5 14" sheetId="110" r:id="rId76"/>
    <sheet name="ت 6 14" sheetId="111" r:id="rId77"/>
    <sheet name="ت 7 14 " sheetId="140" r:id="rId78"/>
    <sheet name="ورقة10" sheetId="69" state="hidden" r:id="rId79"/>
    <sheet name=" جدول 11للقطاع العام" sheetId="49" state="hidden" r:id="rId80"/>
    <sheet name=" جدول 11 للقطاع المختلط" sheetId="50" state="hidden" r:id="rId81"/>
    <sheet name="ورقة4" sheetId="16" state="hidden" r:id="rId82"/>
    <sheet name="Sheet1" sheetId="127" state="hidden" r:id="rId83"/>
  </sheets>
  <definedNames>
    <definedName name="_xlnm._FilterDatabase" localSheetId="70" hidden="1">'14'!#REF!</definedName>
    <definedName name="_xlnm._FilterDatabase" localSheetId="43" hidden="1">'تابع جدول 10 لكل القطاعات'!$A$1:$E$55</definedName>
    <definedName name="_xlnm.Print_Area" localSheetId="0">'1'!$A$1:$G$16</definedName>
    <definedName name="_xlnm.Print_Area" localSheetId="29">'10'!$A$1:$P$25</definedName>
    <definedName name="_xlnm.Print_Area" localSheetId="31">'10 (2)'!$A$1:$P$33</definedName>
    <definedName name="_xlnm.Print_Area" localSheetId="32">'10 (3)'!$A$1:$N$33</definedName>
    <definedName name="_xlnm.Print_Area" localSheetId="55">'12'!$A$1:$L$33</definedName>
    <definedName name="_xlnm.Print_Area" localSheetId="63">'13'!$A$1:$I$50</definedName>
    <definedName name="_xlnm.Print_Area" localSheetId="70">'14'!$A$1:$I$71</definedName>
    <definedName name="_xlnm.Print_Area" localSheetId="1">'2'!$A$1:$K$22</definedName>
    <definedName name="_xlnm.Print_Area" localSheetId="4">'3'!$A$1:$S$33</definedName>
    <definedName name="_xlnm.Print_Area" localSheetId="6">'4'!$A$1:$S$33</definedName>
    <definedName name="_xlnm.Print_Area" localSheetId="8">'5'!$A$1:$S$12</definedName>
    <definedName name="_xlnm.Print_Area" localSheetId="12">'6'!$A$1:$R$26</definedName>
    <definedName name="_xlnm.Print_Area" localSheetId="13">'7'!$A$1:$J$23</definedName>
    <definedName name="_xlnm.Print_Area" localSheetId="22">'7 لكل القطاعات'!$A$1:$M$27</definedName>
    <definedName name="_xlnm.Print_Area" localSheetId="26">'7 للقطاع العام'!$A$1:$M$12</definedName>
    <definedName name="_xlnm.Print_Area" localSheetId="27">'7 للقطاع المختلط'!$A$1:$M$6</definedName>
    <definedName name="_xlnm.Print_Area" localSheetId="16">'8'!$A$1:$J$33</definedName>
    <definedName name="_xlnm.Print_Area" localSheetId="34">'8 القطاع الحكومي'!$A$1:$Q$34</definedName>
    <definedName name="_xlnm.Print_Area" localSheetId="35">'8 القطاع العام'!$A$1:$O$10</definedName>
    <definedName name="_xlnm.Print_Area" localSheetId="36">'8 القطاع المختلط'!$A$1:$B$5</definedName>
    <definedName name="_xlnm.Print_Area" localSheetId="28">'8 لكل القطاعات'!$A$1:$Q$34</definedName>
    <definedName name="_xlnm.Print_Area" localSheetId="23">'9'!$A$1:$W$34</definedName>
    <definedName name="_xlnm.Print_Area" localSheetId="64">'ت 1 13'!$A$1:$I$51</definedName>
    <definedName name="_xlnm.Print_Area" localSheetId="71">'ت 1 14'!$A$1:$I$78</definedName>
    <definedName name="_xlnm.Print_Area" localSheetId="65">'ت 2 13'!$A$1:$I$46</definedName>
    <definedName name="_xlnm.Print_Area" localSheetId="72">'ت 2 14'!$A$1:$I$70</definedName>
    <definedName name="_xlnm.Print_Area" localSheetId="73">'ت 3 14'!$A$1:$I$70</definedName>
    <definedName name="_xlnm.Print_Area" localSheetId="67">'ت 4 13'!$A$1:$I$61</definedName>
    <definedName name="_xlnm.Print_Area" localSheetId="74">'ت 4 14'!$A$1:$I$78</definedName>
    <definedName name="_xlnm.Print_Area" localSheetId="51">'ت 4 معدات 11 (2017)'!$A$1:$O$27</definedName>
    <definedName name="_xlnm.Print_Area" localSheetId="68">'ت 5 13'!$A$1:$I$61</definedName>
    <definedName name="_xlnm.Print_Area" localSheetId="75">'ت 5 14'!$A$1:$I$63</definedName>
    <definedName name="_xlnm.Print_Area" localSheetId="52">'ت 5 معدات 11 (2017)'!$A$1:$N$27</definedName>
    <definedName name="_xlnm.Print_Area" localSheetId="69">'ت 6 13'!$A$1:$I$32</definedName>
    <definedName name="_xlnm.Print_Area" localSheetId="76">'ت 6 14'!$A$1:$I$54</definedName>
    <definedName name="_xlnm.Print_Area" localSheetId="53">'ت 6معدات 11 (2017)'!$A$1:$O$37</definedName>
    <definedName name="_xlnm.Print_Area" localSheetId="77">'ت 7 14 '!$A$1:$I$71</definedName>
    <definedName name="_xlnm.Print_Area" localSheetId="54">'ت 7معدات 11 (2017)'!$A$1:$N$37</definedName>
    <definedName name="_xlnm.Print_Area" localSheetId="17">'ت 8'!$A$1:$J$50</definedName>
    <definedName name="_xlnm.Print_Area" localSheetId="44">'ت10  (5)'!$A$1:$N$25</definedName>
    <definedName name="_xlnm.Print_Area" localSheetId="45">'ت10  (6)'!$A$1:$O$33</definedName>
    <definedName name="_xlnm.Print_Area" localSheetId="46">'ت10  (7)'!$A$1:$N$33</definedName>
    <definedName name="_xlnm.Print_Area" localSheetId="33">'ت10 (4) '!$A$1:$O$25</definedName>
    <definedName name="_xlnm.Print_Area" localSheetId="56">ت12!$A$1:$L$48</definedName>
    <definedName name="_xlnm.Print_Area" localSheetId="5">'ت3 '!$A$1:$S$33</definedName>
    <definedName name="_xlnm.Print_Area" localSheetId="66">'ت3 13'!$A$1:$I$61</definedName>
    <definedName name="_xlnm.Print_Area" localSheetId="7">ت4!$A$1:$S$49</definedName>
    <definedName name="_xlnm.Print_Area" localSheetId="11">ت5!$A$1:$E$10</definedName>
    <definedName name="_xlnm.Print_Area" localSheetId="24">ت9!$A$1:$W$50</definedName>
    <definedName name="_xlnm.Print_Area" localSheetId="38">'تابع ج 9 للقطاع الحكومي'!$A$1:$X$5</definedName>
    <definedName name="_xlnm.Print_Area" localSheetId="40">'تابع ج 9 للقطاع العام'!$A$1:$N$14</definedName>
    <definedName name="_xlnm.Print_Area" localSheetId="15">'تابع جدول 6 لكل القطاعات'!$A$1:$J$26</definedName>
    <definedName name="_xlnm.Print_Area" localSheetId="58">'ج 10  للقطاع المختلط'!$A$1:$E$5</definedName>
    <definedName name="_xlnm.Print_Area" localSheetId="42">'ج 10 لكل القطاعات'!$A$1:$E$30</definedName>
    <definedName name="_xlnm.Print_Area" localSheetId="57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7">'جدول 9 للقطاع الحكومي'!$A$1:$Q$22</definedName>
    <definedName name="_xlnm.Print_Area" localSheetId="39">'جدول 9 للقطاع العام'!$A$1:$Q$15</definedName>
    <definedName name="_xlnm.Print_Area" localSheetId="41">'جدول 9 للقطاع المختلط'!$A$1:$D$6</definedName>
    <definedName name="_xlnm.Print_Area" localSheetId="47">'معدات 11 (2017)'!$A$1:$O$27</definedName>
    <definedName name="_xlnm.Print_Area" localSheetId="48">'يتبع (1) معدات 11 (2017)'!$A$1:$N$27</definedName>
    <definedName name="_xlnm.Print_Area" localSheetId="49">'يتبع (2) معدات 11 (2017)'!$A$1:$O$37</definedName>
    <definedName name="_xlnm.Print_Area" localSheetId="50">'يتبع (3) معدات 11 (2017)'!$A$1:$N$37</definedName>
    <definedName name="_xlnm.Print_Area" localSheetId="30">'يتبع جدول 10 (1)'!$A$1:$N$25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46" l="1"/>
  <c r="L9" i="146"/>
  <c r="L10" i="146"/>
  <c r="L11" i="146"/>
  <c r="L12" i="146"/>
  <c r="L13" i="146"/>
  <c r="L14" i="146"/>
  <c r="L15" i="146"/>
  <c r="L16" i="146"/>
  <c r="L17" i="146"/>
  <c r="L18" i="146"/>
  <c r="L19" i="146"/>
  <c r="L21" i="146"/>
  <c r="L22" i="146"/>
  <c r="L23" i="146"/>
  <c r="L24" i="146"/>
  <c r="L25" i="146"/>
  <c r="L26" i="146"/>
  <c r="L27" i="146"/>
  <c r="L28" i="146"/>
  <c r="L29" i="146"/>
  <c r="L30" i="146"/>
  <c r="L31" i="146"/>
  <c r="L33" i="146"/>
  <c r="L34" i="146"/>
  <c r="L35" i="146"/>
  <c r="L36" i="146"/>
  <c r="N8" i="145"/>
  <c r="N9" i="145"/>
  <c r="N10" i="145"/>
  <c r="N11" i="145"/>
  <c r="N12" i="145"/>
  <c r="N13" i="145"/>
  <c r="N14" i="145"/>
  <c r="N15" i="145"/>
  <c r="N16" i="145"/>
  <c r="N17" i="145"/>
  <c r="N18" i="145"/>
  <c r="N19" i="145"/>
  <c r="N21" i="145"/>
  <c r="N22" i="145"/>
  <c r="N23" i="145"/>
  <c r="N24" i="145"/>
  <c r="N25" i="145"/>
  <c r="N26" i="145"/>
  <c r="N27" i="145"/>
  <c r="N28" i="145"/>
  <c r="N29" i="145"/>
  <c r="N30" i="145"/>
  <c r="N31" i="145"/>
  <c r="N33" i="145"/>
  <c r="N34" i="145"/>
  <c r="N35" i="145"/>
  <c r="N36" i="145"/>
  <c r="L8" i="144"/>
  <c r="L9" i="144"/>
  <c r="L10" i="144"/>
  <c r="L11" i="144"/>
  <c r="L12" i="144"/>
  <c r="L13" i="144"/>
  <c r="L14" i="144"/>
  <c r="L15" i="144"/>
  <c r="L16" i="144"/>
  <c r="L17" i="144"/>
  <c r="L18" i="144"/>
  <c r="L19" i="144"/>
  <c r="L20" i="144"/>
  <c r="L21" i="144"/>
  <c r="L22" i="144"/>
  <c r="L23" i="144"/>
  <c r="L24" i="144"/>
  <c r="L25" i="144"/>
  <c r="L26" i="144"/>
  <c r="L27" i="144"/>
  <c r="N8" i="133"/>
  <c r="N9" i="133"/>
  <c r="N10" i="133"/>
  <c r="N11" i="133"/>
  <c r="N12" i="133"/>
  <c r="N13" i="133"/>
  <c r="N14" i="133"/>
  <c r="N15" i="133"/>
  <c r="N16" i="133"/>
  <c r="N17" i="133"/>
  <c r="N18" i="133"/>
  <c r="N19" i="133"/>
  <c r="N20" i="133"/>
  <c r="N21" i="133"/>
  <c r="N22" i="133"/>
  <c r="N23" i="133"/>
  <c r="N24" i="133"/>
  <c r="N25" i="133"/>
  <c r="N26" i="133"/>
  <c r="N27" i="133"/>
  <c r="M8" i="143"/>
  <c r="M9" i="143"/>
  <c r="M10" i="143"/>
  <c r="M11" i="143"/>
  <c r="M12" i="143"/>
  <c r="M13" i="143"/>
  <c r="M14" i="143"/>
  <c r="M15" i="143"/>
  <c r="M16" i="143"/>
  <c r="M17" i="143"/>
  <c r="M18" i="143"/>
  <c r="M19" i="143"/>
  <c r="M21" i="143"/>
  <c r="M22" i="143"/>
  <c r="M23" i="143"/>
  <c r="M24" i="143"/>
  <c r="M25" i="143"/>
  <c r="M26" i="143"/>
  <c r="M27" i="143"/>
  <c r="M28" i="143"/>
  <c r="M29" i="143"/>
  <c r="M30" i="143"/>
  <c r="M31" i="143"/>
  <c r="M33" i="143"/>
  <c r="M34" i="143"/>
  <c r="M35" i="143"/>
  <c r="M36" i="143"/>
  <c r="N8" i="142" l="1"/>
  <c r="N9" i="142"/>
  <c r="N10" i="142"/>
  <c r="N11" i="142"/>
  <c r="N12" i="142"/>
  <c r="N13" i="142"/>
  <c r="N14" i="142"/>
  <c r="N15" i="142"/>
  <c r="N16" i="142"/>
  <c r="N17" i="142"/>
  <c r="N18" i="142"/>
  <c r="N19" i="142"/>
  <c r="N21" i="142"/>
  <c r="N22" i="142"/>
  <c r="N23" i="142"/>
  <c r="N24" i="142"/>
  <c r="N25" i="142"/>
  <c r="N26" i="142"/>
  <c r="N27" i="142"/>
  <c r="N28" i="142"/>
  <c r="N29" i="142"/>
  <c r="N30" i="142"/>
  <c r="N31" i="142"/>
  <c r="N33" i="142"/>
  <c r="N34" i="142"/>
  <c r="N35" i="142"/>
  <c r="N36" i="142"/>
  <c r="M8" i="141"/>
  <c r="M9" i="141"/>
  <c r="M10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M26" i="141"/>
  <c r="M27" i="141"/>
  <c r="N8" i="128"/>
  <c r="N9" i="128"/>
  <c r="N10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N26" i="128"/>
  <c r="N27" i="128"/>
  <c r="F22" i="111" l="1"/>
  <c r="E22" i="111"/>
  <c r="D22" i="111"/>
  <c r="C22" i="111"/>
  <c r="G21" i="111"/>
  <c r="G20" i="111"/>
  <c r="G19" i="111"/>
  <c r="G18" i="111"/>
  <c r="G17" i="111"/>
  <c r="G16" i="111"/>
  <c r="G15" i="111"/>
  <c r="F14" i="111"/>
  <c r="E14" i="111"/>
  <c r="D14" i="111"/>
  <c r="C14" i="111"/>
  <c r="G13" i="111"/>
  <c r="G12" i="111"/>
  <c r="G11" i="111"/>
  <c r="G10" i="111"/>
  <c r="G9" i="111"/>
  <c r="G8" i="111"/>
  <c r="G7" i="111"/>
  <c r="F30" i="140"/>
  <c r="E30" i="140"/>
  <c r="D30" i="140"/>
  <c r="C30" i="140"/>
  <c r="G29" i="140"/>
  <c r="G28" i="140"/>
  <c r="G27" i="140"/>
  <c r="G26" i="140"/>
  <c r="G25" i="140"/>
  <c r="G24" i="140"/>
  <c r="G23" i="140"/>
  <c r="F22" i="140"/>
  <c r="E22" i="140"/>
  <c r="D22" i="140"/>
  <c r="C22" i="140"/>
  <c r="G21" i="140"/>
  <c r="G20" i="140"/>
  <c r="G19" i="140"/>
  <c r="G18" i="140"/>
  <c r="G17" i="140"/>
  <c r="G16" i="140"/>
  <c r="G15" i="140"/>
  <c r="F14" i="140"/>
  <c r="E14" i="140"/>
  <c r="D14" i="140"/>
  <c r="C14" i="140"/>
  <c r="G13" i="140"/>
  <c r="G12" i="140"/>
  <c r="G11" i="140"/>
  <c r="G10" i="140"/>
  <c r="G9" i="140"/>
  <c r="G8" i="140"/>
  <c r="G7" i="140"/>
  <c r="L7" i="139"/>
  <c r="L8" i="139"/>
  <c r="L9" i="139"/>
  <c r="L10" i="139"/>
  <c r="L11" i="139"/>
  <c r="L12" i="139"/>
  <c r="L13" i="139"/>
  <c r="L14" i="139"/>
  <c r="L15" i="139"/>
  <c r="L17" i="139"/>
  <c r="L18" i="139"/>
  <c r="L19" i="139"/>
  <c r="L20" i="139"/>
  <c r="L21" i="139"/>
  <c r="L22" i="139"/>
  <c r="L23" i="139"/>
  <c r="L24" i="139"/>
  <c r="L25" i="139"/>
  <c r="L26" i="139"/>
  <c r="L27" i="139"/>
  <c r="L28" i="139"/>
  <c r="L30" i="139"/>
  <c r="L31" i="139"/>
  <c r="L32" i="139"/>
  <c r="N7" i="138"/>
  <c r="N8" i="138"/>
  <c r="N9" i="138"/>
  <c r="N10" i="138"/>
  <c r="N11" i="138"/>
  <c r="N12" i="138"/>
  <c r="N13" i="138"/>
  <c r="N14" i="138"/>
  <c r="N15" i="138"/>
  <c r="N17" i="138"/>
  <c r="N18" i="138"/>
  <c r="N19" i="138"/>
  <c r="N20" i="138"/>
  <c r="N21" i="138"/>
  <c r="N22" i="138"/>
  <c r="N23" i="138"/>
  <c r="N24" i="138"/>
  <c r="N25" i="138"/>
  <c r="N26" i="138"/>
  <c r="N27" i="138"/>
  <c r="N28" i="138"/>
  <c r="N30" i="138"/>
  <c r="N31" i="138"/>
  <c r="N32" i="138"/>
  <c r="L7" i="137"/>
  <c r="L8" i="137"/>
  <c r="L9" i="137"/>
  <c r="L10" i="137"/>
  <c r="L11" i="137"/>
  <c r="L12" i="137"/>
  <c r="L13" i="137"/>
  <c r="L14" i="137"/>
  <c r="L15" i="137"/>
  <c r="L16" i="137"/>
  <c r="L17" i="137"/>
  <c r="L18" i="137"/>
  <c r="L19" i="137"/>
  <c r="L20" i="137"/>
  <c r="L21" i="137"/>
  <c r="L22" i="137"/>
  <c r="L23" i="137"/>
  <c r="L24" i="137"/>
  <c r="L25" i="137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M7" i="136"/>
  <c r="M8" i="136"/>
  <c r="M9" i="136"/>
  <c r="M10" i="136"/>
  <c r="M11" i="136"/>
  <c r="M12" i="136"/>
  <c r="M13" i="136"/>
  <c r="M14" i="136"/>
  <c r="M15" i="136"/>
  <c r="M17" i="136"/>
  <c r="M18" i="136"/>
  <c r="M19" i="136"/>
  <c r="M20" i="136"/>
  <c r="M21" i="136"/>
  <c r="M22" i="136"/>
  <c r="M23" i="136"/>
  <c r="M24" i="136"/>
  <c r="M25" i="136"/>
  <c r="M26" i="136"/>
  <c r="M27" i="136"/>
  <c r="M28" i="136"/>
  <c r="M30" i="136"/>
  <c r="M31" i="136"/>
  <c r="M32" i="136"/>
  <c r="O7" i="134"/>
  <c r="O8" i="134"/>
  <c r="O9" i="134"/>
  <c r="O10" i="134"/>
  <c r="O11" i="134"/>
  <c r="O12" i="134"/>
  <c r="O13" i="134"/>
  <c r="O14" i="134"/>
  <c r="O15" i="134"/>
  <c r="O17" i="134"/>
  <c r="O18" i="134"/>
  <c r="O19" i="134"/>
  <c r="O20" i="134"/>
  <c r="O21" i="134"/>
  <c r="O22" i="134"/>
  <c r="O23" i="134"/>
  <c r="O24" i="134"/>
  <c r="O25" i="134"/>
  <c r="O26" i="134"/>
  <c r="O27" i="134"/>
  <c r="O28" i="134"/>
  <c r="O30" i="134"/>
  <c r="O31" i="134"/>
  <c r="O32" i="134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24" i="135"/>
  <c r="O7" i="62"/>
  <c r="O8" i="62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L25" i="135"/>
  <c r="K25" i="135"/>
  <c r="J25" i="135"/>
  <c r="I25" i="135"/>
  <c r="H25" i="135"/>
  <c r="G25" i="135"/>
  <c r="F25" i="135"/>
  <c r="E25" i="135"/>
  <c r="D25" i="135"/>
  <c r="C25" i="135"/>
  <c r="B25" i="135"/>
  <c r="M25" i="135" s="1"/>
  <c r="G14" i="140" l="1"/>
  <c r="G30" i="140"/>
  <c r="G22" i="140"/>
  <c r="G14" i="111"/>
  <c r="G22" i="111"/>
  <c r="C54" i="111"/>
  <c r="G54" i="111" s="1"/>
  <c r="D54" i="111"/>
  <c r="E54" i="111"/>
  <c r="F54" i="111"/>
  <c r="G47" i="111"/>
  <c r="G48" i="111"/>
  <c r="G49" i="111"/>
  <c r="G50" i="111"/>
  <c r="G51" i="111"/>
  <c r="G52" i="111"/>
  <c r="G53" i="111"/>
  <c r="C46" i="111"/>
  <c r="D46" i="111"/>
  <c r="E46" i="111"/>
  <c r="F46" i="111"/>
  <c r="G39" i="111"/>
  <c r="G40" i="111"/>
  <c r="G41" i="111"/>
  <c r="G42" i="111"/>
  <c r="G43" i="111"/>
  <c r="G44" i="111"/>
  <c r="G45" i="111"/>
  <c r="C38" i="111"/>
  <c r="D38" i="111"/>
  <c r="E38" i="111"/>
  <c r="F38" i="111"/>
  <c r="G31" i="111"/>
  <c r="G32" i="111"/>
  <c r="G33" i="111"/>
  <c r="G34" i="111"/>
  <c r="G35" i="111"/>
  <c r="G36" i="111"/>
  <c r="G37" i="111"/>
  <c r="C30" i="111"/>
  <c r="D30" i="111"/>
  <c r="E30" i="111"/>
  <c r="F30" i="111"/>
  <c r="G23" i="111"/>
  <c r="G24" i="111"/>
  <c r="G25" i="111"/>
  <c r="G26" i="111"/>
  <c r="G27" i="111"/>
  <c r="G28" i="111"/>
  <c r="G29" i="111"/>
  <c r="C63" i="110"/>
  <c r="D63" i="110"/>
  <c r="E63" i="110"/>
  <c r="G63" i="110" s="1"/>
  <c r="F63" i="110"/>
  <c r="G56" i="110"/>
  <c r="G57" i="110"/>
  <c r="G58" i="110"/>
  <c r="G59" i="110"/>
  <c r="G60" i="110"/>
  <c r="G61" i="110"/>
  <c r="G62" i="110"/>
  <c r="C55" i="110"/>
  <c r="G55" i="110" s="1"/>
  <c r="D55" i="110"/>
  <c r="E55" i="110"/>
  <c r="F55" i="110"/>
  <c r="G48" i="110"/>
  <c r="G49" i="110"/>
  <c r="G50" i="110"/>
  <c r="G51" i="110"/>
  <c r="G52" i="110"/>
  <c r="G53" i="110"/>
  <c r="G54" i="110"/>
  <c r="C38" i="110"/>
  <c r="D38" i="110"/>
  <c r="E38" i="110"/>
  <c r="F38" i="110"/>
  <c r="G31" i="110"/>
  <c r="G32" i="110"/>
  <c r="G33" i="110"/>
  <c r="G34" i="110"/>
  <c r="G35" i="110"/>
  <c r="G36" i="110"/>
  <c r="G37" i="110"/>
  <c r="C14" i="110"/>
  <c r="D14" i="110"/>
  <c r="E14" i="110"/>
  <c r="F14" i="110"/>
  <c r="G7" i="110"/>
  <c r="G8" i="110"/>
  <c r="G9" i="110"/>
  <c r="G10" i="110"/>
  <c r="G11" i="110"/>
  <c r="G12" i="110"/>
  <c r="G13" i="110"/>
  <c r="C70" i="109"/>
  <c r="D70" i="109"/>
  <c r="E70" i="109"/>
  <c r="F70" i="109"/>
  <c r="G63" i="109"/>
  <c r="G64" i="109"/>
  <c r="G65" i="109"/>
  <c r="G66" i="109"/>
  <c r="G67" i="109"/>
  <c r="G68" i="109"/>
  <c r="G69" i="109"/>
  <c r="C62" i="109"/>
  <c r="D62" i="109"/>
  <c r="E62" i="109"/>
  <c r="F62" i="109"/>
  <c r="G55" i="109"/>
  <c r="G56" i="109"/>
  <c r="G57" i="109"/>
  <c r="G58" i="109"/>
  <c r="G59" i="109"/>
  <c r="G60" i="109"/>
  <c r="G61" i="109"/>
  <c r="G37" i="108"/>
  <c r="G36" i="108"/>
  <c r="G35" i="108"/>
  <c r="G34" i="108"/>
  <c r="G33" i="108"/>
  <c r="G32" i="108"/>
  <c r="G31" i="108"/>
  <c r="F38" i="108"/>
  <c r="E38" i="108"/>
  <c r="D38" i="108"/>
  <c r="C38" i="108"/>
  <c r="G38" i="108" s="1"/>
  <c r="C30" i="108"/>
  <c r="D30" i="108"/>
  <c r="E30" i="108"/>
  <c r="F30" i="108"/>
  <c r="G23" i="108"/>
  <c r="G24" i="108"/>
  <c r="G25" i="108"/>
  <c r="G26" i="108"/>
  <c r="G27" i="108"/>
  <c r="G28" i="108"/>
  <c r="G29" i="108"/>
  <c r="G30" i="108"/>
  <c r="C22" i="108"/>
  <c r="D22" i="108"/>
  <c r="E22" i="108"/>
  <c r="F22" i="108"/>
  <c r="G15" i="108"/>
  <c r="G16" i="108"/>
  <c r="G17" i="108"/>
  <c r="G18" i="108"/>
  <c r="G19" i="108"/>
  <c r="G20" i="108"/>
  <c r="G21" i="108"/>
  <c r="C14" i="108"/>
  <c r="G14" i="108" s="1"/>
  <c r="D14" i="108"/>
  <c r="E14" i="108"/>
  <c r="F14" i="108"/>
  <c r="G7" i="108"/>
  <c r="G8" i="108"/>
  <c r="G9" i="108"/>
  <c r="G10" i="108"/>
  <c r="G11" i="108"/>
  <c r="G12" i="108"/>
  <c r="G13" i="108"/>
  <c r="C62" i="107"/>
  <c r="D62" i="107"/>
  <c r="E62" i="107"/>
  <c r="F62" i="107"/>
  <c r="G55" i="107"/>
  <c r="G56" i="107"/>
  <c r="G57" i="107"/>
  <c r="G58" i="107"/>
  <c r="G59" i="107"/>
  <c r="G60" i="107"/>
  <c r="G61" i="107"/>
  <c r="C46" i="107"/>
  <c r="G46" i="107" s="1"/>
  <c r="D46" i="107"/>
  <c r="E46" i="107"/>
  <c r="F46" i="107"/>
  <c r="G39" i="107"/>
  <c r="G40" i="107"/>
  <c r="G41" i="107"/>
  <c r="G42" i="107"/>
  <c r="G43" i="107"/>
  <c r="G44" i="107"/>
  <c r="G45" i="107"/>
  <c r="C30" i="107"/>
  <c r="D30" i="107"/>
  <c r="E30" i="107"/>
  <c r="F30" i="107"/>
  <c r="G23" i="107"/>
  <c r="G24" i="107"/>
  <c r="G25" i="107"/>
  <c r="G26" i="107"/>
  <c r="G27" i="107"/>
  <c r="G28" i="107"/>
  <c r="G29" i="107"/>
  <c r="C14" i="107"/>
  <c r="G14" i="107" s="1"/>
  <c r="D14" i="107"/>
  <c r="E14" i="107"/>
  <c r="F14" i="107"/>
  <c r="G7" i="107"/>
  <c r="G8" i="107"/>
  <c r="G9" i="107"/>
  <c r="G10" i="107"/>
  <c r="G11" i="107"/>
  <c r="G12" i="107"/>
  <c r="G13" i="107"/>
  <c r="C78" i="106"/>
  <c r="D78" i="106"/>
  <c r="E78" i="106"/>
  <c r="F78" i="106"/>
  <c r="G78" i="106"/>
  <c r="C70" i="106"/>
  <c r="G70" i="106" s="1"/>
  <c r="D70" i="106"/>
  <c r="E70" i="106"/>
  <c r="F70" i="106"/>
  <c r="C62" i="106"/>
  <c r="D62" i="106"/>
  <c r="E62" i="106"/>
  <c r="F62" i="106"/>
  <c r="C54" i="106"/>
  <c r="G54" i="106" s="1"/>
  <c r="D54" i="106"/>
  <c r="E54" i="106"/>
  <c r="F54" i="106"/>
  <c r="C46" i="106"/>
  <c r="D46" i="106"/>
  <c r="E46" i="106"/>
  <c r="F46" i="106"/>
  <c r="C38" i="106"/>
  <c r="G38" i="106" s="1"/>
  <c r="D38" i="106"/>
  <c r="E38" i="106"/>
  <c r="F38" i="106"/>
  <c r="C30" i="106"/>
  <c r="D30" i="106"/>
  <c r="E30" i="106"/>
  <c r="F30" i="106"/>
  <c r="G23" i="106"/>
  <c r="G24" i="106"/>
  <c r="G25" i="106"/>
  <c r="G26" i="106"/>
  <c r="G27" i="106"/>
  <c r="G28" i="106"/>
  <c r="G29" i="106"/>
  <c r="G31" i="106"/>
  <c r="G32" i="106"/>
  <c r="G33" i="106"/>
  <c r="G34" i="106"/>
  <c r="G35" i="106"/>
  <c r="G36" i="106"/>
  <c r="G37" i="106"/>
  <c r="G39" i="106"/>
  <c r="G40" i="106"/>
  <c r="G41" i="106"/>
  <c r="G42" i="106"/>
  <c r="G43" i="106"/>
  <c r="G44" i="106"/>
  <c r="G45" i="106"/>
  <c r="G47" i="106"/>
  <c r="G48" i="106"/>
  <c r="G49" i="106"/>
  <c r="G50" i="106"/>
  <c r="G51" i="106"/>
  <c r="G52" i="106"/>
  <c r="G53" i="106"/>
  <c r="G55" i="106"/>
  <c r="G56" i="106"/>
  <c r="G57" i="106"/>
  <c r="G58" i="106"/>
  <c r="G59" i="106"/>
  <c r="G60" i="106"/>
  <c r="G61" i="106"/>
  <c r="G63" i="106"/>
  <c r="G64" i="106"/>
  <c r="G65" i="106"/>
  <c r="G66" i="106"/>
  <c r="G67" i="106"/>
  <c r="G68" i="106"/>
  <c r="G69" i="106"/>
  <c r="G71" i="106"/>
  <c r="G72" i="106"/>
  <c r="G73" i="106"/>
  <c r="G74" i="106"/>
  <c r="G75" i="106"/>
  <c r="G76" i="106"/>
  <c r="G77" i="106"/>
  <c r="C22" i="106"/>
  <c r="D22" i="106"/>
  <c r="E22" i="106"/>
  <c r="F22" i="106"/>
  <c r="G15" i="106"/>
  <c r="G16" i="106"/>
  <c r="G17" i="106"/>
  <c r="G18" i="106"/>
  <c r="G19" i="106"/>
  <c r="G20" i="106"/>
  <c r="G21" i="106"/>
  <c r="C14" i="106"/>
  <c r="D14" i="106"/>
  <c r="E14" i="106"/>
  <c r="F14" i="106"/>
  <c r="G7" i="106"/>
  <c r="G8" i="106"/>
  <c r="G9" i="106"/>
  <c r="G10" i="106"/>
  <c r="G11" i="106"/>
  <c r="G12" i="106"/>
  <c r="G13" i="106"/>
  <c r="G14" i="106"/>
  <c r="C70" i="64"/>
  <c r="G70" i="64" s="1"/>
  <c r="D70" i="64"/>
  <c r="E70" i="64"/>
  <c r="F70" i="64"/>
  <c r="C62" i="64"/>
  <c r="D62" i="64"/>
  <c r="E62" i="64"/>
  <c r="F62" i="64"/>
  <c r="C54" i="64"/>
  <c r="G54" i="64" s="1"/>
  <c r="D54" i="64"/>
  <c r="E54" i="64"/>
  <c r="F54" i="64"/>
  <c r="C46" i="64"/>
  <c r="D46" i="64"/>
  <c r="E46" i="64"/>
  <c r="F46" i="64"/>
  <c r="C38" i="64"/>
  <c r="G38" i="64" s="1"/>
  <c r="D38" i="64"/>
  <c r="E38" i="64"/>
  <c r="F38" i="64"/>
  <c r="C30" i="64"/>
  <c r="D30" i="64"/>
  <c r="E30" i="64"/>
  <c r="F30" i="64"/>
  <c r="C22" i="64"/>
  <c r="G22" i="64" s="1"/>
  <c r="D22" i="64"/>
  <c r="E22" i="64"/>
  <c r="F22" i="64"/>
  <c r="C14" i="64"/>
  <c r="D14" i="64"/>
  <c r="E14" i="64"/>
  <c r="F14" i="64"/>
  <c r="G14" i="64"/>
  <c r="G63" i="64"/>
  <c r="G64" i="64"/>
  <c r="G65" i="64"/>
  <c r="G66" i="64"/>
  <c r="G67" i="64"/>
  <c r="G68" i="64"/>
  <c r="G69" i="64"/>
  <c r="G55" i="64"/>
  <c r="G56" i="64"/>
  <c r="G57" i="64"/>
  <c r="G58" i="64"/>
  <c r="G59" i="64"/>
  <c r="G60" i="64"/>
  <c r="G61" i="64"/>
  <c r="G47" i="64"/>
  <c r="G48" i="64"/>
  <c r="G49" i="64"/>
  <c r="G50" i="64"/>
  <c r="G51" i="64"/>
  <c r="G52" i="64"/>
  <c r="G53" i="64"/>
  <c r="G39" i="64"/>
  <c r="G40" i="64"/>
  <c r="G41" i="64"/>
  <c r="G42" i="64"/>
  <c r="G43" i="64"/>
  <c r="G44" i="64"/>
  <c r="G45" i="64"/>
  <c r="G31" i="64"/>
  <c r="G32" i="64"/>
  <c r="G33" i="64"/>
  <c r="G34" i="64"/>
  <c r="G35" i="64"/>
  <c r="G36" i="64"/>
  <c r="G37" i="64"/>
  <c r="G23" i="64"/>
  <c r="G24" i="64"/>
  <c r="G25" i="64"/>
  <c r="G26" i="64"/>
  <c r="G27" i="64"/>
  <c r="G28" i="64"/>
  <c r="G29" i="64"/>
  <c r="G15" i="64"/>
  <c r="G16" i="64"/>
  <c r="G17" i="64"/>
  <c r="G18" i="64"/>
  <c r="G19" i="64"/>
  <c r="G20" i="64"/>
  <c r="G21" i="64"/>
  <c r="G7" i="64"/>
  <c r="G8" i="64"/>
  <c r="G9" i="64"/>
  <c r="G10" i="64"/>
  <c r="G11" i="64"/>
  <c r="G12" i="64"/>
  <c r="G13" i="64"/>
  <c r="G22" i="106" l="1"/>
  <c r="G70" i="109"/>
  <c r="G22" i="108"/>
  <c r="G62" i="107"/>
  <c r="G30" i="107"/>
  <c r="G30" i="64"/>
  <c r="G46" i="64"/>
  <c r="G62" i="64"/>
  <c r="G30" i="106"/>
  <c r="G46" i="106"/>
  <c r="G62" i="106"/>
  <c r="G62" i="109"/>
  <c r="G38" i="111"/>
  <c r="G46" i="111"/>
  <c r="G30" i="111"/>
  <c r="G38" i="110"/>
  <c r="G14" i="110"/>
  <c r="I47" i="51" l="1"/>
  <c r="K46" i="51"/>
  <c r="K45" i="51"/>
  <c r="B43" i="51"/>
  <c r="B47" i="51" s="1"/>
  <c r="C43" i="51"/>
  <c r="C47" i="51" s="1"/>
  <c r="D43" i="51"/>
  <c r="D47" i="51" s="1"/>
  <c r="E43" i="51"/>
  <c r="E47" i="51" s="1"/>
  <c r="F43" i="51"/>
  <c r="F47" i="51" s="1"/>
  <c r="G43" i="51"/>
  <c r="G47" i="51" s="1"/>
  <c r="H43" i="51"/>
  <c r="H47" i="51" s="1"/>
  <c r="I43" i="51"/>
  <c r="J43" i="51"/>
  <c r="J47" i="51" s="1"/>
  <c r="K42" i="51"/>
  <c r="K41" i="51"/>
  <c r="K40" i="51"/>
  <c r="K39" i="51"/>
  <c r="K38" i="51"/>
  <c r="K37" i="51"/>
  <c r="K36" i="51"/>
  <c r="K35" i="51"/>
  <c r="K34" i="51"/>
  <c r="K33" i="51"/>
  <c r="K32" i="51"/>
  <c r="K31" i="51"/>
  <c r="K29" i="51"/>
  <c r="K28" i="51"/>
  <c r="B27" i="51"/>
  <c r="C27" i="51"/>
  <c r="D27" i="51"/>
  <c r="E27" i="51"/>
  <c r="F27" i="51"/>
  <c r="G27" i="51"/>
  <c r="H27" i="51"/>
  <c r="I27" i="51"/>
  <c r="J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B32" i="48"/>
  <c r="C32" i="48"/>
  <c r="D32" i="48"/>
  <c r="E32" i="48"/>
  <c r="F32" i="48"/>
  <c r="G32" i="48"/>
  <c r="H32" i="48"/>
  <c r="I32" i="48"/>
  <c r="J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32" i="48" s="1"/>
  <c r="B25" i="62"/>
  <c r="C25" i="62"/>
  <c r="D25" i="62"/>
  <c r="E25" i="62"/>
  <c r="F25" i="62"/>
  <c r="G25" i="62"/>
  <c r="H25" i="62"/>
  <c r="I25" i="62"/>
  <c r="J25" i="62"/>
  <c r="K25" i="62"/>
  <c r="L25" i="62"/>
  <c r="M25" i="62"/>
  <c r="N25" i="62"/>
  <c r="U47" i="23"/>
  <c r="D47" i="23"/>
  <c r="B45" i="23"/>
  <c r="C45" i="23"/>
  <c r="E45" i="23"/>
  <c r="F45" i="23"/>
  <c r="G45" i="23"/>
  <c r="H45" i="23"/>
  <c r="I45" i="23"/>
  <c r="J45" i="23"/>
  <c r="K45" i="23"/>
  <c r="L45" i="23"/>
  <c r="M45" i="23"/>
  <c r="N45" i="23"/>
  <c r="O45" i="23"/>
  <c r="P45" i="23"/>
  <c r="Q45" i="23"/>
  <c r="R45" i="23"/>
  <c r="S45" i="23"/>
  <c r="T45" i="23"/>
  <c r="U44" i="23"/>
  <c r="U43" i="23"/>
  <c r="U42" i="23"/>
  <c r="U41" i="23"/>
  <c r="V41" i="23" s="1"/>
  <c r="U40" i="23"/>
  <c r="U39" i="23"/>
  <c r="U38" i="23"/>
  <c r="U37" i="23"/>
  <c r="U36" i="23"/>
  <c r="U35" i="23"/>
  <c r="U34" i="23"/>
  <c r="U33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B29" i="23"/>
  <c r="C29" i="23"/>
  <c r="E29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31" i="23"/>
  <c r="U30" i="23"/>
  <c r="V30" i="23" s="1"/>
  <c r="U28" i="23"/>
  <c r="U27" i="23"/>
  <c r="U26" i="23"/>
  <c r="U25" i="23"/>
  <c r="U24" i="23"/>
  <c r="U23" i="23"/>
  <c r="U22" i="23"/>
  <c r="U21" i="23"/>
  <c r="V21" i="23" s="1"/>
  <c r="U20" i="23"/>
  <c r="U19" i="23"/>
  <c r="U18" i="23"/>
  <c r="U17" i="23"/>
  <c r="U16" i="23"/>
  <c r="U15" i="23"/>
  <c r="U14" i="23"/>
  <c r="U13" i="23"/>
  <c r="V13" i="23" s="1"/>
  <c r="U12" i="23"/>
  <c r="U11" i="23"/>
  <c r="V11" i="23" s="1"/>
  <c r="U10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30" i="23"/>
  <c r="D31" i="23"/>
  <c r="B34" i="30"/>
  <c r="C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3" i="30"/>
  <c r="V33" i="30" s="1"/>
  <c r="U32" i="30"/>
  <c r="V32" i="30" s="1"/>
  <c r="U31" i="30"/>
  <c r="V31" i="30" s="1"/>
  <c r="U30" i="30"/>
  <c r="V30" i="30" s="1"/>
  <c r="U29" i="30"/>
  <c r="V29" i="30" s="1"/>
  <c r="U28" i="30"/>
  <c r="V28" i="30" s="1"/>
  <c r="U27" i="30"/>
  <c r="V27" i="30" s="1"/>
  <c r="U26" i="30"/>
  <c r="V26" i="30" s="1"/>
  <c r="U25" i="30"/>
  <c r="V25" i="30" s="1"/>
  <c r="U24" i="30"/>
  <c r="V24" i="30" s="1"/>
  <c r="U23" i="30"/>
  <c r="V23" i="30" s="1"/>
  <c r="U22" i="30"/>
  <c r="V22" i="30" s="1"/>
  <c r="U21" i="30"/>
  <c r="V21" i="30" s="1"/>
  <c r="U20" i="30"/>
  <c r="V20" i="30" s="1"/>
  <c r="U19" i="30"/>
  <c r="V19" i="30" s="1"/>
  <c r="U18" i="30"/>
  <c r="V18" i="30" s="1"/>
  <c r="U17" i="30"/>
  <c r="V17" i="30" s="1"/>
  <c r="U16" i="30"/>
  <c r="V16" i="30" s="1"/>
  <c r="U15" i="30"/>
  <c r="V15" i="30" s="1"/>
  <c r="U14" i="30"/>
  <c r="V14" i="30" s="1"/>
  <c r="U13" i="30"/>
  <c r="V13" i="30" s="1"/>
  <c r="U12" i="30"/>
  <c r="V12" i="30" s="1"/>
  <c r="U11" i="30"/>
  <c r="V11" i="30" s="1"/>
  <c r="U10" i="30"/>
  <c r="U34" i="30" s="1"/>
  <c r="D10" i="30"/>
  <c r="D11" i="30"/>
  <c r="D12" i="30"/>
  <c r="D34" i="30" s="1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I47" i="55"/>
  <c r="I46" i="55"/>
  <c r="B44" i="55"/>
  <c r="B48" i="55" s="1"/>
  <c r="C44" i="55"/>
  <c r="C48" i="55" s="1"/>
  <c r="D44" i="55"/>
  <c r="D48" i="55" s="1"/>
  <c r="E44" i="55"/>
  <c r="E48" i="55" s="1"/>
  <c r="F44" i="55"/>
  <c r="F48" i="55" s="1"/>
  <c r="G44" i="55"/>
  <c r="G48" i="55" s="1"/>
  <c r="H44" i="55"/>
  <c r="H48" i="55" s="1"/>
  <c r="I43" i="55"/>
  <c r="I42" i="55"/>
  <c r="I41" i="55"/>
  <c r="I40" i="55"/>
  <c r="I39" i="55"/>
  <c r="I38" i="55"/>
  <c r="I37" i="55"/>
  <c r="I36" i="55"/>
  <c r="I35" i="55"/>
  <c r="I34" i="55"/>
  <c r="I33" i="55"/>
  <c r="I32" i="55"/>
  <c r="I30" i="55"/>
  <c r="B28" i="55"/>
  <c r="C28" i="55"/>
  <c r="D28" i="55"/>
  <c r="E28" i="55"/>
  <c r="F28" i="55"/>
  <c r="G28" i="55"/>
  <c r="H28" i="55"/>
  <c r="I29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B33" i="27"/>
  <c r="C33" i="27"/>
  <c r="D33" i="27"/>
  <c r="E33" i="27"/>
  <c r="F33" i="27"/>
  <c r="G33" i="27"/>
  <c r="H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E18" i="5"/>
  <c r="E20" i="5" s="1"/>
  <c r="E22" i="5" s="1"/>
  <c r="F18" i="5"/>
  <c r="G18" i="5"/>
  <c r="G20" i="5" s="1"/>
  <c r="G22" i="5" s="1"/>
  <c r="D18" i="5"/>
  <c r="D20" i="5" s="1"/>
  <c r="D22" i="5" s="1"/>
  <c r="E17" i="5"/>
  <c r="F17" i="5"/>
  <c r="G17" i="5"/>
  <c r="D17" i="5"/>
  <c r="D10" i="5"/>
  <c r="E10" i="5"/>
  <c r="F10" i="5"/>
  <c r="F20" i="5" s="1"/>
  <c r="F22" i="5" s="1"/>
  <c r="G10" i="5"/>
  <c r="B25" i="4"/>
  <c r="C25" i="4"/>
  <c r="D25" i="4"/>
  <c r="E25" i="4"/>
  <c r="G25" i="4"/>
  <c r="H25" i="4"/>
  <c r="I25" i="4"/>
  <c r="J25" i="4"/>
  <c r="K25" i="4"/>
  <c r="L25" i="4"/>
  <c r="O25" i="4"/>
  <c r="Q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P15" i="4" s="1"/>
  <c r="R15" i="4" s="1"/>
  <c r="M15" i="4"/>
  <c r="N14" i="4"/>
  <c r="M14" i="4"/>
  <c r="N13" i="4"/>
  <c r="M13" i="4"/>
  <c r="N12" i="4"/>
  <c r="M12" i="4"/>
  <c r="N11" i="4"/>
  <c r="P11" i="4" s="1"/>
  <c r="R11" i="4" s="1"/>
  <c r="M11" i="4"/>
  <c r="N10" i="4"/>
  <c r="M10" i="4"/>
  <c r="N9" i="4"/>
  <c r="M9" i="4"/>
  <c r="N8" i="4"/>
  <c r="M8" i="4"/>
  <c r="F8" i="4"/>
  <c r="F9" i="4"/>
  <c r="F10" i="4"/>
  <c r="F11" i="4"/>
  <c r="F12" i="4"/>
  <c r="P12" i="4" s="1"/>
  <c r="R12" i="4" s="1"/>
  <c r="F13" i="4"/>
  <c r="F14" i="4"/>
  <c r="F15" i="4"/>
  <c r="F16" i="4"/>
  <c r="P16" i="4" s="1"/>
  <c r="R16" i="4" s="1"/>
  <c r="F17" i="4"/>
  <c r="F18" i="4"/>
  <c r="P18" i="4" s="1"/>
  <c r="R18" i="4" s="1"/>
  <c r="F19" i="4"/>
  <c r="F20" i="4"/>
  <c r="F21" i="4"/>
  <c r="F22" i="4"/>
  <c r="F23" i="4"/>
  <c r="F24" i="4"/>
  <c r="B47" i="54"/>
  <c r="C47" i="54"/>
  <c r="C48" i="54" s="1"/>
  <c r="D47" i="54"/>
  <c r="D48" i="54" s="1"/>
  <c r="E47" i="54"/>
  <c r="G47" i="54"/>
  <c r="G48" i="54" s="1"/>
  <c r="H47" i="54"/>
  <c r="H48" i="54" s="1"/>
  <c r="I47" i="54"/>
  <c r="I48" i="54" s="1"/>
  <c r="J47" i="54"/>
  <c r="K47" i="54"/>
  <c r="K48" i="54" s="1"/>
  <c r="L47" i="54"/>
  <c r="L48" i="54" s="1"/>
  <c r="O47" i="54"/>
  <c r="O48" i="54" s="1"/>
  <c r="Q47" i="54"/>
  <c r="Q48" i="54" s="1"/>
  <c r="N46" i="54"/>
  <c r="P46" i="54" s="1"/>
  <c r="M46" i="54"/>
  <c r="M47" i="54" s="1"/>
  <c r="F46" i="54"/>
  <c r="F47" i="54" s="1"/>
  <c r="B44" i="54"/>
  <c r="B48" i="54" s="1"/>
  <c r="C44" i="54"/>
  <c r="D44" i="54"/>
  <c r="E44" i="54"/>
  <c r="E48" i="54" s="1"/>
  <c r="G44" i="54"/>
  <c r="H44" i="54"/>
  <c r="I44" i="54"/>
  <c r="J44" i="54"/>
  <c r="J48" i="54" s="1"/>
  <c r="K44" i="54"/>
  <c r="L44" i="54"/>
  <c r="O44" i="54"/>
  <c r="Q44" i="54"/>
  <c r="P40" i="54"/>
  <c r="R40" i="54" s="1"/>
  <c r="P37" i="54"/>
  <c r="R37" i="54" s="1"/>
  <c r="P32" i="54"/>
  <c r="R32" i="54" s="1"/>
  <c r="N43" i="54"/>
  <c r="P43" i="54" s="1"/>
  <c r="R43" i="54" s="1"/>
  <c r="M43" i="54"/>
  <c r="N42" i="54"/>
  <c r="P42" i="54" s="1"/>
  <c r="R42" i="54" s="1"/>
  <c r="M42" i="54"/>
  <c r="N41" i="54"/>
  <c r="P41" i="54" s="1"/>
  <c r="R41" i="54" s="1"/>
  <c r="M41" i="54"/>
  <c r="N40" i="54"/>
  <c r="M40" i="54"/>
  <c r="N39" i="54"/>
  <c r="P39" i="54" s="1"/>
  <c r="R39" i="54" s="1"/>
  <c r="M39" i="54"/>
  <c r="N38" i="54"/>
  <c r="P38" i="54" s="1"/>
  <c r="R38" i="54" s="1"/>
  <c r="M38" i="54"/>
  <c r="N37" i="54"/>
  <c r="M37" i="54"/>
  <c r="N36" i="54"/>
  <c r="P36" i="54" s="1"/>
  <c r="R36" i="54" s="1"/>
  <c r="M36" i="54"/>
  <c r="N35" i="54"/>
  <c r="P35" i="54" s="1"/>
  <c r="R35" i="54" s="1"/>
  <c r="M35" i="54"/>
  <c r="N34" i="54"/>
  <c r="P34" i="54" s="1"/>
  <c r="R34" i="54" s="1"/>
  <c r="M34" i="54"/>
  <c r="N33" i="54"/>
  <c r="P33" i="54" s="1"/>
  <c r="R33" i="54" s="1"/>
  <c r="M33" i="54"/>
  <c r="N32" i="54"/>
  <c r="N44" i="54" s="1"/>
  <c r="M32" i="54"/>
  <c r="M44" i="54" s="1"/>
  <c r="F32" i="54"/>
  <c r="F44" i="54" s="1"/>
  <c r="F33" i="54"/>
  <c r="F34" i="54"/>
  <c r="F35" i="54"/>
  <c r="F36" i="54"/>
  <c r="F37" i="54"/>
  <c r="F38" i="54"/>
  <c r="F39" i="54"/>
  <c r="F40" i="54"/>
  <c r="F41" i="54"/>
  <c r="F42" i="54"/>
  <c r="F43" i="54"/>
  <c r="M30" i="54"/>
  <c r="N30" i="54"/>
  <c r="F30" i="54"/>
  <c r="P30" i="54" s="1"/>
  <c r="R30" i="54" s="1"/>
  <c r="B28" i="54"/>
  <c r="C28" i="54"/>
  <c r="D28" i="54"/>
  <c r="E28" i="54"/>
  <c r="G28" i="54"/>
  <c r="H28" i="54"/>
  <c r="I28" i="54"/>
  <c r="J28" i="54"/>
  <c r="K28" i="54"/>
  <c r="L28" i="54"/>
  <c r="O28" i="54"/>
  <c r="Q28" i="54"/>
  <c r="R27" i="54"/>
  <c r="R19" i="54"/>
  <c r="R11" i="54"/>
  <c r="P27" i="54"/>
  <c r="P26" i="54"/>
  <c r="R26" i="54" s="1"/>
  <c r="P19" i="54"/>
  <c r="P18" i="54"/>
  <c r="R18" i="54" s="1"/>
  <c r="P11" i="54"/>
  <c r="P10" i="54"/>
  <c r="R10" i="54" s="1"/>
  <c r="N29" i="54"/>
  <c r="P29" i="54" s="1"/>
  <c r="R29" i="54" s="1"/>
  <c r="M29" i="54"/>
  <c r="N27" i="54"/>
  <c r="M27" i="54"/>
  <c r="N26" i="54"/>
  <c r="M26" i="54"/>
  <c r="N25" i="54"/>
  <c r="P25" i="54" s="1"/>
  <c r="R25" i="54" s="1"/>
  <c r="M25" i="54"/>
  <c r="N24" i="54"/>
  <c r="P24" i="54" s="1"/>
  <c r="R24" i="54" s="1"/>
  <c r="M24" i="54"/>
  <c r="N23" i="54"/>
  <c r="M23" i="54"/>
  <c r="N22" i="54"/>
  <c r="P22" i="54" s="1"/>
  <c r="R22" i="54" s="1"/>
  <c r="M22" i="54"/>
  <c r="N21" i="54"/>
  <c r="P21" i="54" s="1"/>
  <c r="R21" i="54" s="1"/>
  <c r="M21" i="54"/>
  <c r="N20" i="54"/>
  <c r="P20" i="54" s="1"/>
  <c r="R20" i="54" s="1"/>
  <c r="M20" i="54"/>
  <c r="N19" i="54"/>
  <c r="M19" i="54"/>
  <c r="N18" i="54"/>
  <c r="M18" i="54"/>
  <c r="N17" i="54"/>
  <c r="P17" i="54" s="1"/>
  <c r="R17" i="54" s="1"/>
  <c r="M17" i="54"/>
  <c r="N16" i="54"/>
  <c r="P16" i="54" s="1"/>
  <c r="R16" i="54" s="1"/>
  <c r="M16" i="54"/>
  <c r="N15" i="54"/>
  <c r="M15" i="54"/>
  <c r="N14" i="54"/>
  <c r="P14" i="54" s="1"/>
  <c r="R14" i="54" s="1"/>
  <c r="M14" i="54"/>
  <c r="N13" i="54"/>
  <c r="P13" i="54" s="1"/>
  <c r="R13" i="54" s="1"/>
  <c r="M13" i="54"/>
  <c r="N12" i="54"/>
  <c r="P12" i="54" s="1"/>
  <c r="R12" i="54" s="1"/>
  <c r="M12" i="54"/>
  <c r="N11" i="54"/>
  <c r="M11" i="54"/>
  <c r="N10" i="54"/>
  <c r="M10" i="54"/>
  <c r="N9" i="54"/>
  <c r="P9" i="54" s="1"/>
  <c r="M9" i="54"/>
  <c r="M28" i="54" s="1"/>
  <c r="F9" i="54"/>
  <c r="F28" i="54" s="1"/>
  <c r="F10" i="54"/>
  <c r="F11" i="54"/>
  <c r="F12" i="54"/>
  <c r="F13" i="54"/>
  <c r="F14" i="54"/>
  <c r="F15" i="54"/>
  <c r="P15" i="54" s="1"/>
  <c r="R15" i="54" s="1"/>
  <c r="F16" i="54"/>
  <c r="F17" i="54"/>
  <c r="F18" i="54"/>
  <c r="F19" i="54"/>
  <c r="F20" i="54"/>
  <c r="F21" i="54"/>
  <c r="F22" i="54"/>
  <c r="F23" i="54"/>
  <c r="P23" i="54" s="1"/>
  <c r="R23" i="54" s="1"/>
  <c r="F24" i="54"/>
  <c r="F25" i="54"/>
  <c r="F26" i="54"/>
  <c r="F27" i="54"/>
  <c r="F29" i="54"/>
  <c r="B33" i="24"/>
  <c r="C33" i="24"/>
  <c r="D33" i="24"/>
  <c r="E33" i="24"/>
  <c r="G33" i="24"/>
  <c r="H33" i="24"/>
  <c r="I33" i="24"/>
  <c r="J33" i="24"/>
  <c r="K33" i="24"/>
  <c r="L33" i="24"/>
  <c r="O33" i="24"/>
  <c r="Q33" i="24"/>
  <c r="P31" i="24"/>
  <c r="R31" i="24" s="1"/>
  <c r="P28" i="24"/>
  <c r="R28" i="24" s="1"/>
  <c r="P23" i="24"/>
  <c r="R23" i="24" s="1"/>
  <c r="P20" i="24"/>
  <c r="R20" i="24" s="1"/>
  <c r="P15" i="24"/>
  <c r="R15" i="24" s="1"/>
  <c r="P12" i="24"/>
  <c r="R12" i="24" s="1"/>
  <c r="N32" i="24"/>
  <c r="P32" i="24" s="1"/>
  <c r="R32" i="24" s="1"/>
  <c r="M32" i="24"/>
  <c r="N31" i="24"/>
  <c r="M31" i="24"/>
  <c r="N30" i="24"/>
  <c r="P30" i="24" s="1"/>
  <c r="R30" i="24" s="1"/>
  <c r="M30" i="24"/>
  <c r="N29" i="24"/>
  <c r="P29" i="24" s="1"/>
  <c r="R29" i="24" s="1"/>
  <c r="M29" i="24"/>
  <c r="N28" i="24"/>
  <c r="M28" i="24"/>
  <c r="N27" i="24"/>
  <c r="P27" i="24" s="1"/>
  <c r="R27" i="24" s="1"/>
  <c r="M27" i="24"/>
  <c r="N26" i="24"/>
  <c r="P26" i="24" s="1"/>
  <c r="R26" i="24" s="1"/>
  <c r="M26" i="24"/>
  <c r="N25" i="24"/>
  <c r="P25" i="24" s="1"/>
  <c r="R25" i="24" s="1"/>
  <c r="M25" i="24"/>
  <c r="N24" i="24"/>
  <c r="P24" i="24" s="1"/>
  <c r="R24" i="24" s="1"/>
  <c r="M24" i="24"/>
  <c r="N23" i="24"/>
  <c r="M23" i="24"/>
  <c r="N22" i="24"/>
  <c r="P22" i="24" s="1"/>
  <c r="R22" i="24" s="1"/>
  <c r="M22" i="24"/>
  <c r="N21" i="24"/>
  <c r="P21" i="24" s="1"/>
  <c r="R21" i="24" s="1"/>
  <c r="M21" i="24"/>
  <c r="N20" i="24"/>
  <c r="M20" i="24"/>
  <c r="N19" i="24"/>
  <c r="P19" i="24" s="1"/>
  <c r="R19" i="24" s="1"/>
  <c r="M19" i="24"/>
  <c r="N18" i="24"/>
  <c r="P18" i="24" s="1"/>
  <c r="R18" i="24" s="1"/>
  <c r="M18" i="24"/>
  <c r="N17" i="24"/>
  <c r="P17" i="24" s="1"/>
  <c r="R17" i="24" s="1"/>
  <c r="M17" i="24"/>
  <c r="N16" i="24"/>
  <c r="P16" i="24" s="1"/>
  <c r="R16" i="24" s="1"/>
  <c r="M16" i="24"/>
  <c r="N15" i="24"/>
  <c r="M15" i="24"/>
  <c r="N14" i="24"/>
  <c r="P14" i="24" s="1"/>
  <c r="R14" i="24" s="1"/>
  <c r="M14" i="24"/>
  <c r="N13" i="24"/>
  <c r="P13" i="24" s="1"/>
  <c r="R13" i="24" s="1"/>
  <c r="M13" i="24"/>
  <c r="N12" i="24"/>
  <c r="M12" i="24"/>
  <c r="M33" i="24" s="1"/>
  <c r="N11" i="24"/>
  <c r="P11" i="24" s="1"/>
  <c r="R11" i="24" s="1"/>
  <c r="M11" i="24"/>
  <c r="N10" i="24"/>
  <c r="P10" i="24" s="1"/>
  <c r="R10" i="24" s="1"/>
  <c r="M10" i="24"/>
  <c r="N9" i="24"/>
  <c r="N33" i="24" s="1"/>
  <c r="M9" i="24"/>
  <c r="F9" i="24"/>
  <c r="F33" i="24" s="1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M30" i="121"/>
  <c r="N30" i="121"/>
  <c r="F30" i="121"/>
  <c r="N29" i="121"/>
  <c r="M29" i="121"/>
  <c r="F29" i="121"/>
  <c r="P29" i="121" s="1"/>
  <c r="R29" i="121" s="1"/>
  <c r="B28" i="121"/>
  <c r="C28" i="121"/>
  <c r="D28" i="121"/>
  <c r="E28" i="121"/>
  <c r="G28" i="121"/>
  <c r="H28" i="121"/>
  <c r="I28" i="121"/>
  <c r="J28" i="121"/>
  <c r="K28" i="121"/>
  <c r="L28" i="121"/>
  <c r="O28" i="121"/>
  <c r="Q28" i="121"/>
  <c r="P20" i="121"/>
  <c r="R20" i="121" s="1"/>
  <c r="N27" i="121"/>
  <c r="M27" i="121"/>
  <c r="N26" i="121"/>
  <c r="M26" i="121"/>
  <c r="N25" i="121"/>
  <c r="M25" i="121"/>
  <c r="N24" i="121"/>
  <c r="M24" i="121"/>
  <c r="N23" i="121"/>
  <c r="M23" i="121"/>
  <c r="N22" i="121"/>
  <c r="M22" i="121"/>
  <c r="N21" i="121"/>
  <c r="M21" i="121"/>
  <c r="N20" i="121"/>
  <c r="M20" i="121"/>
  <c r="N19" i="121"/>
  <c r="M19" i="121"/>
  <c r="N18" i="121"/>
  <c r="M18" i="121"/>
  <c r="N17" i="121"/>
  <c r="M17" i="121"/>
  <c r="N16" i="121"/>
  <c r="M16" i="121"/>
  <c r="N15" i="121"/>
  <c r="M15" i="121"/>
  <c r="N14" i="121"/>
  <c r="M14" i="121"/>
  <c r="N13" i="121"/>
  <c r="M13" i="121"/>
  <c r="N12" i="121"/>
  <c r="M12" i="121"/>
  <c r="N11" i="121"/>
  <c r="M11" i="121"/>
  <c r="N10" i="121"/>
  <c r="M10" i="121"/>
  <c r="N9" i="121"/>
  <c r="M9" i="121"/>
  <c r="M28" i="121" s="1"/>
  <c r="F9" i="121"/>
  <c r="F10" i="121"/>
  <c r="F11" i="121"/>
  <c r="P11" i="121" s="1"/>
  <c r="R11" i="121" s="1"/>
  <c r="F12" i="121"/>
  <c r="P12" i="121" s="1"/>
  <c r="R12" i="121" s="1"/>
  <c r="F13" i="121"/>
  <c r="F14" i="121"/>
  <c r="F15" i="121"/>
  <c r="P15" i="121" s="1"/>
  <c r="R15" i="121" s="1"/>
  <c r="F16" i="121"/>
  <c r="P16" i="121" s="1"/>
  <c r="R16" i="121" s="1"/>
  <c r="F17" i="121"/>
  <c r="F18" i="121"/>
  <c r="F19" i="121"/>
  <c r="P19" i="121" s="1"/>
  <c r="R19" i="121" s="1"/>
  <c r="F20" i="121"/>
  <c r="F21" i="121"/>
  <c r="F22" i="121"/>
  <c r="F23" i="121"/>
  <c r="P23" i="121" s="1"/>
  <c r="R23" i="121" s="1"/>
  <c r="F24" i="121"/>
  <c r="P24" i="121" s="1"/>
  <c r="R24" i="121" s="1"/>
  <c r="F25" i="121"/>
  <c r="F26" i="121"/>
  <c r="F27" i="121"/>
  <c r="P27" i="121" s="1"/>
  <c r="R27" i="121" s="1"/>
  <c r="C33" i="120"/>
  <c r="D33" i="120"/>
  <c r="E33" i="120"/>
  <c r="G33" i="120"/>
  <c r="H33" i="120"/>
  <c r="I33" i="120"/>
  <c r="J33" i="120"/>
  <c r="K33" i="120"/>
  <c r="L33" i="120"/>
  <c r="O33" i="120"/>
  <c r="Q33" i="120"/>
  <c r="B33" i="120"/>
  <c r="N32" i="120"/>
  <c r="P32" i="120" s="1"/>
  <c r="R32" i="120" s="1"/>
  <c r="N31" i="120"/>
  <c r="N30" i="120"/>
  <c r="N29" i="120"/>
  <c r="N28" i="120"/>
  <c r="N27" i="120"/>
  <c r="P27" i="120" s="1"/>
  <c r="R27" i="120" s="1"/>
  <c r="N26" i="120"/>
  <c r="P26" i="120" s="1"/>
  <c r="R26" i="120" s="1"/>
  <c r="N25" i="120"/>
  <c r="N24" i="120"/>
  <c r="P24" i="120" s="1"/>
  <c r="R24" i="120" s="1"/>
  <c r="N23" i="120"/>
  <c r="N22" i="120"/>
  <c r="N21" i="120"/>
  <c r="N20" i="120"/>
  <c r="N19" i="120"/>
  <c r="P19" i="120" s="1"/>
  <c r="R19" i="120" s="1"/>
  <c r="N18" i="120"/>
  <c r="P18" i="120" s="1"/>
  <c r="R18" i="120" s="1"/>
  <c r="N17" i="120"/>
  <c r="N16" i="120"/>
  <c r="P16" i="120" s="1"/>
  <c r="R16" i="120" s="1"/>
  <c r="N15" i="120"/>
  <c r="N14" i="120"/>
  <c r="N13" i="120"/>
  <c r="N12" i="120"/>
  <c r="N11" i="120"/>
  <c r="P11" i="120" s="1"/>
  <c r="R11" i="120" s="1"/>
  <c r="N10" i="120"/>
  <c r="P10" i="120" s="1"/>
  <c r="R10" i="120" s="1"/>
  <c r="N9" i="120"/>
  <c r="M32" i="120"/>
  <c r="M31" i="120"/>
  <c r="M30" i="120"/>
  <c r="M29" i="120"/>
  <c r="M28" i="120"/>
  <c r="M27" i="120"/>
  <c r="M26" i="120"/>
  <c r="M25" i="120"/>
  <c r="M24" i="120"/>
  <c r="M23" i="120"/>
  <c r="M22" i="120"/>
  <c r="M21" i="120"/>
  <c r="M20" i="120"/>
  <c r="M19" i="120"/>
  <c r="M18" i="120"/>
  <c r="M17" i="120"/>
  <c r="M16" i="120"/>
  <c r="M15" i="120"/>
  <c r="M14" i="120"/>
  <c r="M13" i="120"/>
  <c r="M12" i="120"/>
  <c r="M11" i="120"/>
  <c r="M10" i="120"/>
  <c r="M9" i="120"/>
  <c r="F9" i="120"/>
  <c r="F10" i="120"/>
  <c r="F11" i="120"/>
  <c r="F12" i="120"/>
  <c r="F13" i="120"/>
  <c r="F14" i="120"/>
  <c r="F15" i="120"/>
  <c r="F16" i="120"/>
  <c r="F17" i="120"/>
  <c r="F18" i="120"/>
  <c r="F19" i="120"/>
  <c r="F20" i="120"/>
  <c r="F21" i="120"/>
  <c r="F22" i="120"/>
  <c r="F23" i="120"/>
  <c r="F24" i="120"/>
  <c r="F25" i="120"/>
  <c r="F26" i="120"/>
  <c r="F27" i="120"/>
  <c r="F28" i="120"/>
  <c r="F29" i="120"/>
  <c r="F30" i="120"/>
  <c r="F31" i="120"/>
  <c r="F32" i="120"/>
  <c r="G12" i="1"/>
  <c r="O13" i="1" s="1"/>
  <c r="F48" i="54" l="1"/>
  <c r="R44" i="54"/>
  <c r="M48" i="54"/>
  <c r="R46" i="54"/>
  <c r="R47" i="54" s="1"/>
  <c r="R48" i="54" s="1"/>
  <c r="P47" i="54"/>
  <c r="R9" i="54"/>
  <c r="R28" i="54" s="1"/>
  <c r="P28" i="54"/>
  <c r="P12" i="120"/>
  <c r="R12" i="120" s="1"/>
  <c r="P20" i="120"/>
  <c r="R20" i="120" s="1"/>
  <c r="P28" i="120"/>
  <c r="R28" i="120" s="1"/>
  <c r="F33" i="120"/>
  <c r="P13" i="120"/>
  <c r="R13" i="120" s="1"/>
  <c r="P21" i="120"/>
  <c r="R21" i="120" s="1"/>
  <c r="P29" i="120"/>
  <c r="R29" i="120" s="1"/>
  <c r="P9" i="24"/>
  <c r="P44" i="54"/>
  <c r="N47" i="54"/>
  <c r="N48" i="54" s="1"/>
  <c r="P8" i="4"/>
  <c r="R8" i="4" s="1"/>
  <c r="P20" i="4"/>
  <c r="R20" i="4" s="1"/>
  <c r="P24" i="4"/>
  <c r="R24" i="4" s="1"/>
  <c r="V15" i="23"/>
  <c r="V23" i="23"/>
  <c r="P14" i="120"/>
  <c r="R14" i="120" s="1"/>
  <c r="P22" i="120"/>
  <c r="R22" i="120" s="1"/>
  <c r="P30" i="120"/>
  <c r="R30" i="120" s="1"/>
  <c r="P26" i="121"/>
  <c r="R26" i="121" s="1"/>
  <c r="P18" i="121"/>
  <c r="R18" i="121" s="1"/>
  <c r="P10" i="121"/>
  <c r="R10" i="121" s="1"/>
  <c r="N28" i="54"/>
  <c r="I33" i="27"/>
  <c r="V10" i="30"/>
  <c r="V34" i="30" s="1"/>
  <c r="P15" i="120"/>
  <c r="R15" i="120" s="1"/>
  <c r="P23" i="120"/>
  <c r="R23" i="120" s="1"/>
  <c r="P31" i="120"/>
  <c r="R31" i="120" s="1"/>
  <c r="F28" i="121"/>
  <c r="V17" i="23"/>
  <c r="V25" i="23"/>
  <c r="D45" i="23"/>
  <c r="O25" i="62"/>
  <c r="K43" i="51"/>
  <c r="M33" i="120"/>
  <c r="N33" i="120"/>
  <c r="P17" i="120"/>
  <c r="R17" i="120" s="1"/>
  <c r="P25" i="120"/>
  <c r="R25" i="120" s="1"/>
  <c r="N28" i="121"/>
  <c r="P13" i="121"/>
  <c r="R13" i="121" s="1"/>
  <c r="P17" i="121"/>
  <c r="R17" i="121" s="1"/>
  <c r="P21" i="121"/>
  <c r="R21" i="121" s="1"/>
  <c r="P25" i="121"/>
  <c r="R25" i="121" s="1"/>
  <c r="P10" i="4"/>
  <c r="R10" i="4" s="1"/>
  <c r="P14" i="4"/>
  <c r="R14" i="4" s="1"/>
  <c r="P22" i="4"/>
  <c r="R22" i="4" s="1"/>
  <c r="V19" i="23"/>
  <c r="V27" i="23"/>
  <c r="P22" i="121"/>
  <c r="R22" i="121" s="1"/>
  <c r="P14" i="121"/>
  <c r="R14" i="121" s="1"/>
  <c r="P30" i="121"/>
  <c r="R30" i="121" s="1"/>
  <c r="P9" i="121"/>
  <c r="D29" i="23"/>
  <c r="V34" i="23"/>
  <c r="V37" i="23"/>
  <c r="V16" i="23"/>
  <c r="V24" i="23"/>
  <c r="U29" i="23"/>
  <c r="V33" i="23"/>
  <c r="V42" i="23"/>
  <c r="V10" i="23"/>
  <c r="V18" i="23"/>
  <c r="V26" i="23"/>
  <c r="V35" i="23"/>
  <c r="V43" i="23"/>
  <c r="V47" i="23"/>
  <c r="V36" i="23"/>
  <c r="V44" i="23"/>
  <c r="V12" i="23"/>
  <c r="V20" i="23"/>
  <c r="V28" i="23"/>
  <c r="V38" i="23"/>
  <c r="U45" i="23"/>
  <c r="V14" i="23"/>
  <c r="V22" i="23"/>
  <c r="V31" i="23"/>
  <c r="V39" i="23"/>
  <c r="V40" i="23"/>
  <c r="I28" i="55"/>
  <c r="I44" i="55"/>
  <c r="I48" i="55" s="1"/>
  <c r="K47" i="51"/>
  <c r="K27" i="51"/>
  <c r="F25" i="4"/>
  <c r="P19" i="4"/>
  <c r="R19" i="4" s="1"/>
  <c r="P23" i="4"/>
  <c r="R23" i="4" s="1"/>
  <c r="M25" i="4"/>
  <c r="P9" i="4"/>
  <c r="R9" i="4" s="1"/>
  <c r="P13" i="4"/>
  <c r="R13" i="4" s="1"/>
  <c r="P17" i="4"/>
  <c r="R17" i="4" s="1"/>
  <c r="P21" i="4"/>
  <c r="R21" i="4" s="1"/>
  <c r="N25" i="4"/>
  <c r="P9" i="120"/>
  <c r="D8" i="96"/>
  <c r="D7" i="96"/>
  <c r="D6" i="96"/>
  <c r="P33" i="24" l="1"/>
  <c r="R9" i="24"/>
  <c r="R33" i="24" s="1"/>
  <c r="P48" i="54"/>
  <c r="R25" i="4"/>
  <c r="P28" i="121"/>
  <c r="R9" i="121"/>
  <c r="R28" i="121" s="1"/>
  <c r="V29" i="23"/>
  <c r="V45" i="23"/>
  <c r="P25" i="4"/>
  <c r="R9" i="120"/>
  <c r="R33" i="120" s="1"/>
  <c r="P33" i="120"/>
  <c r="E11" i="1"/>
  <c r="E10" i="1"/>
  <c r="E9" i="1"/>
  <c r="E8" i="1"/>
  <c r="G9" i="1" l="1"/>
  <c r="G8" i="1"/>
  <c r="A17" i="55" l="1"/>
  <c r="A18" i="55"/>
  <c r="A19" i="55"/>
  <c r="A20" i="55"/>
  <c r="A21" i="55"/>
  <c r="A22" i="55"/>
  <c r="A23" i="55"/>
  <c r="A24" i="55"/>
  <c r="T141" i="69" l="1"/>
  <c r="Q141" i="69"/>
  <c r="P141" i="69"/>
  <c r="N141" i="69"/>
  <c r="T134" i="69"/>
  <c r="P134" i="69"/>
  <c r="T127" i="69"/>
  <c r="P127" i="69"/>
  <c r="T111" i="69"/>
  <c r="N111" i="69"/>
  <c r="N98" i="69"/>
  <c r="T95" i="69"/>
  <c r="Q95" i="69"/>
  <c r="P95" i="69"/>
  <c r="N95" i="69"/>
  <c r="T88" i="69"/>
  <c r="Q88" i="69"/>
  <c r="P88" i="69"/>
  <c r="N88" i="69"/>
  <c r="T75" i="69"/>
  <c r="P75" i="69"/>
  <c r="N75" i="69"/>
  <c r="T62" i="69"/>
  <c r="Q62" i="69"/>
  <c r="P62" i="69"/>
  <c r="N62" i="69"/>
  <c r="T50" i="69"/>
  <c r="Q50" i="69"/>
  <c r="P50" i="69"/>
  <c r="N50" i="69"/>
  <c r="T37" i="69"/>
  <c r="Q37" i="69"/>
  <c r="P37" i="69"/>
  <c r="N37" i="69"/>
  <c r="T24" i="69"/>
  <c r="P24" i="69"/>
  <c r="N24" i="69"/>
  <c r="T12" i="69"/>
  <c r="Q12" i="69"/>
  <c r="P12" i="69"/>
  <c r="N12" i="6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I132" i="69"/>
  <c r="F132" i="69"/>
  <c r="E132" i="69"/>
  <c r="C132" i="69"/>
  <c r="I121" i="69"/>
  <c r="F121" i="69"/>
  <c r="E121" i="69"/>
  <c r="C121" i="69"/>
  <c r="I110" i="69"/>
  <c r="F110" i="69"/>
  <c r="E110" i="69"/>
  <c r="C110" i="69"/>
  <c r="I99" i="69"/>
  <c r="F99" i="69"/>
  <c r="E99" i="69"/>
  <c r="C99" i="69"/>
  <c r="I88" i="69"/>
  <c r="F88" i="69"/>
  <c r="E88" i="69"/>
  <c r="D88" i="69"/>
  <c r="C88" i="69"/>
  <c r="H77" i="69"/>
  <c r="G77" i="69"/>
  <c r="F77" i="69"/>
  <c r="E77" i="69"/>
  <c r="C77" i="69"/>
  <c r="I76" i="69"/>
  <c r="I75" i="69"/>
  <c r="I73" i="69"/>
  <c r="I72" i="69"/>
  <c r="I71" i="69"/>
  <c r="H66" i="69"/>
  <c r="G66" i="69"/>
  <c r="F66" i="69"/>
  <c r="E66" i="69"/>
  <c r="C66" i="69"/>
  <c r="I65" i="69"/>
  <c r="I64" i="69"/>
  <c r="I62" i="69"/>
  <c r="I61" i="69"/>
  <c r="I60" i="69"/>
  <c r="H55" i="69"/>
  <c r="G55" i="69"/>
  <c r="F55" i="69"/>
  <c r="E55" i="69"/>
  <c r="C55" i="69"/>
  <c r="I54" i="69"/>
  <c r="I53" i="69"/>
  <c r="I51" i="69"/>
  <c r="I50" i="69"/>
  <c r="I49" i="69"/>
  <c r="H44" i="69"/>
  <c r="G44" i="69"/>
  <c r="F44" i="69"/>
  <c r="E44" i="69"/>
  <c r="C44" i="69"/>
  <c r="I43" i="69"/>
  <c r="I42" i="69"/>
  <c r="I40" i="69"/>
  <c r="I39" i="69"/>
  <c r="I38" i="69"/>
  <c r="H33" i="69"/>
  <c r="G33" i="69"/>
  <c r="F33" i="69"/>
  <c r="E33" i="69"/>
  <c r="C33" i="69"/>
  <c r="I32" i="69"/>
  <c r="I31" i="69"/>
  <c r="I29" i="69"/>
  <c r="I28" i="69"/>
  <c r="I27" i="69"/>
  <c r="G22" i="69"/>
  <c r="E22" i="69"/>
  <c r="C22" i="69"/>
  <c r="I21" i="69"/>
  <c r="I18" i="69"/>
  <c r="I17" i="69"/>
  <c r="H11" i="69"/>
  <c r="G11" i="69"/>
  <c r="F11" i="69"/>
  <c r="E11" i="69"/>
  <c r="C11" i="69"/>
  <c r="I10" i="69"/>
  <c r="I9" i="69"/>
  <c r="I7" i="69"/>
  <c r="I6" i="69"/>
  <c r="I5" i="69"/>
  <c r="I11" i="69" l="1"/>
  <c r="I22" i="69"/>
  <c r="I66" i="69"/>
  <c r="I33" i="69"/>
  <c r="I44" i="69"/>
  <c r="I77" i="69"/>
  <c r="I55" i="69"/>
  <c r="I14" i="61" l="1"/>
  <c r="I13" i="61"/>
  <c r="I12" i="61"/>
  <c r="I11" i="61"/>
  <c r="I10" i="61"/>
  <c r="I9" i="61"/>
  <c r="I8" i="61"/>
  <c r="I7" i="61"/>
  <c r="I6" i="61"/>
  <c r="I32" i="6" l="1"/>
  <c r="Z25" i="56" l="1"/>
  <c r="Z26" i="56" s="1"/>
  <c r="Y25" i="56"/>
  <c r="Y26" i="56" s="1"/>
  <c r="X25" i="56"/>
  <c r="X26" i="56" s="1"/>
  <c r="W25" i="56"/>
  <c r="W26" i="56" s="1"/>
  <c r="V25" i="56"/>
  <c r="V26" i="56" s="1"/>
  <c r="U25" i="56"/>
  <c r="U26" i="56" s="1"/>
  <c r="T25" i="56"/>
  <c r="T26" i="56" s="1"/>
  <c r="S25" i="56"/>
  <c r="S26" i="56" s="1"/>
  <c r="R25" i="56"/>
  <c r="R26" i="56" s="1"/>
  <c r="Q25" i="56"/>
  <c r="Q26" i="56" s="1"/>
  <c r="P25" i="56"/>
  <c r="P26" i="56" s="1"/>
  <c r="O25" i="56"/>
  <c r="O26" i="56" s="1"/>
  <c r="N25" i="56"/>
  <c r="N26" i="56" s="1"/>
  <c r="M25" i="56"/>
  <c r="M26" i="56" s="1"/>
  <c r="L25" i="56"/>
  <c r="L26" i="56" s="1"/>
  <c r="K25" i="56"/>
  <c r="K26" i="56" s="1"/>
  <c r="J25" i="56"/>
  <c r="J26" i="56" s="1"/>
  <c r="I25" i="56"/>
  <c r="I26" i="56" s="1"/>
  <c r="H25" i="56"/>
  <c r="H26" i="56" s="1"/>
  <c r="G25" i="56"/>
  <c r="G26" i="56" s="1"/>
  <c r="F25" i="56"/>
  <c r="F26" i="56" s="1"/>
  <c r="E25" i="56"/>
  <c r="E26" i="56" s="1"/>
  <c r="D25" i="56"/>
  <c r="D26" i="56" s="1"/>
  <c r="C25" i="56"/>
  <c r="C26" i="56" s="1"/>
  <c r="H6" i="50"/>
  <c r="H5" i="50"/>
  <c r="H5" i="49"/>
  <c r="H6" i="49"/>
  <c r="H7" i="49"/>
  <c r="H8" i="49"/>
  <c r="H9" i="49"/>
  <c r="H10" i="49"/>
  <c r="H11" i="49"/>
  <c r="H12" i="49"/>
  <c r="H13" i="49"/>
  <c r="C25" i="21"/>
  <c r="C26" i="21" s="1"/>
  <c r="D25" i="21"/>
  <c r="D26" i="21" s="1"/>
  <c r="E25" i="21"/>
  <c r="E26" i="21" s="1"/>
  <c r="F25" i="21"/>
  <c r="F26" i="21" s="1"/>
  <c r="G25" i="21"/>
  <c r="G26" i="21" s="1"/>
  <c r="B25" i="21"/>
  <c r="B26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5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6" i="19"/>
  <c r="D24" i="22"/>
  <c r="D25" i="22" s="1"/>
  <c r="E24" i="22"/>
  <c r="E25" i="22" s="1"/>
  <c r="C24" i="22"/>
  <c r="C25" i="22" s="1"/>
  <c r="O22" i="18"/>
  <c r="N22" i="18"/>
  <c r="H7" i="38"/>
  <c r="H6" i="38"/>
  <c r="C15" i="40"/>
  <c r="D15" i="40"/>
  <c r="E15" i="40"/>
  <c r="F15" i="40"/>
  <c r="G15" i="40"/>
  <c r="H15" i="40"/>
  <c r="I15" i="40"/>
  <c r="J15" i="40"/>
  <c r="K15" i="40"/>
  <c r="L15" i="40"/>
  <c r="M15" i="40"/>
  <c r="B15" i="40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5" i="37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B32" i="39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B32" i="36"/>
  <c r="H26" i="21" l="1"/>
  <c r="H25" i="21"/>
  <c r="D10" i="35"/>
  <c r="E10" i="35"/>
  <c r="F10" i="35"/>
  <c r="G10" i="35"/>
  <c r="H10" i="35"/>
  <c r="I10" i="35"/>
  <c r="J10" i="35"/>
  <c r="K10" i="35"/>
  <c r="L10" i="35"/>
  <c r="M10" i="35"/>
  <c r="N10" i="35"/>
  <c r="O10" i="35"/>
  <c r="C10" i="35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C35" i="33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C35" i="10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6" i="7"/>
  <c r="I7" i="29"/>
  <c r="I6" i="29"/>
  <c r="I7" i="28"/>
  <c r="I8" i="28"/>
  <c r="I9" i="28"/>
  <c r="I10" i="28"/>
  <c r="I11" i="28"/>
  <c r="I12" i="28"/>
  <c r="I13" i="28"/>
  <c r="I14" i="28"/>
  <c r="I6" i="2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6" i="6"/>
  <c r="C26" i="7"/>
  <c r="C27" i="7" s="1"/>
  <c r="D26" i="7"/>
  <c r="D27" i="7" s="1"/>
  <c r="E26" i="7"/>
  <c r="E27" i="7" s="1"/>
  <c r="F26" i="7"/>
  <c r="F27" i="7" s="1"/>
  <c r="G26" i="7"/>
  <c r="G27" i="7" s="1"/>
  <c r="H26" i="7"/>
  <c r="H27" i="7" s="1"/>
  <c r="I26" i="7"/>
  <c r="I27" i="7" s="1"/>
  <c r="J26" i="7" l="1"/>
  <c r="J27" i="7"/>
  <c r="O7" i="26" l="1"/>
  <c r="Q7" i="26" s="1"/>
  <c r="N7" i="26"/>
  <c r="O6" i="26"/>
  <c r="Q6" i="26" s="1"/>
  <c r="N6" i="26"/>
  <c r="O7" i="25"/>
  <c r="Q7" i="25" s="1"/>
  <c r="O8" i="25"/>
  <c r="Q8" i="25" s="1"/>
  <c r="O9" i="25"/>
  <c r="Q9" i="25" s="1"/>
  <c r="O10" i="25"/>
  <c r="Q10" i="25" s="1"/>
  <c r="O11" i="25"/>
  <c r="Q11" i="25" s="1"/>
  <c r="O12" i="25"/>
  <c r="Q12" i="25" s="1"/>
  <c r="O13" i="25"/>
  <c r="Q13" i="25" s="1"/>
  <c r="O14" i="25"/>
  <c r="Q14" i="25" s="1"/>
  <c r="O6" i="25"/>
  <c r="Q6" i="25" s="1"/>
  <c r="N7" i="25"/>
  <c r="N8" i="25"/>
  <c r="N9" i="25"/>
  <c r="N10" i="25"/>
  <c r="N11" i="25"/>
  <c r="N12" i="25"/>
  <c r="N13" i="25"/>
  <c r="N14" i="25"/>
  <c r="N6" i="25"/>
  <c r="O7" i="18"/>
  <c r="Q7" i="18" s="1"/>
  <c r="O8" i="18"/>
  <c r="Q8" i="18" s="1"/>
  <c r="O9" i="18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Q21" i="18"/>
  <c r="Q22" i="18"/>
  <c r="O23" i="18"/>
  <c r="Q23" i="18" s="1"/>
  <c r="O24" i="18"/>
  <c r="Q24" i="18" s="1"/>
  <c r="O25" i="18"/>
  <c r="Q25" i="18" s="1"/>
  <c r="O6" i="18"/>
  <c r="Q6" i="18" s="1"/>
  <c r="D26" i="18"/>
  <c r="D27" i="18" s="1"/>
  <c r="E26" i="18"/>
  <c r="E27" i="18" s="1"/>
  <c r="F26" i="18"/>
  <c r="F27" i="18" s="1"/>
  <c r="G26" i="18"/>
  <c r="G27" i="18" s="1"/>
  <c r="H26" i="18"/>
  <c r="H27" i="18" s="1"/>
  <c r="I26" i="18"/>
  <c r="I27" i="18" s="1"/>
  <c r="J26" i="18"/>
  <c r="J27" i="18" s="1"/>
  <c r="K26" i="18"/>
  <c r="K27" i="18" s="1"/>
  <c r="L26" i="18"/>
  <c r="L27" i="18" s="1"/>
  <c r="M26" i="18"/>
  <c r="M27" i="18" s="1"/>
  <c r="P26" i="18"/>
  <c r="P27" i="18" s="1"/>
  <c r="C26" i="18"/>
  <c r="C27" i="18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3" i="18"/>
  <c r="N24" i="18"/>
  <c r="N25" i="18"/>
  <c r="N6" i="18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6" i="3"/>
  <c r="Q6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O26" i="18" l="1"/>
  <c r="O27" i="18" s="1"/>
  <c r="Q9" i="18"/>
  <c r="Q26" i="18" s="1"/>
  <c r="Q27" i="18" s="1"/>
  <c r="N26" i="18"/>
  <c r="N27" i="18" s="1"/>
</calcChain>
</file>

<file path=xl/sharedStrings.xml><?xml version="1.0" encoding="utf-8"?>
<sst xmlns="http://schemas.openxmlformats.org/spreadsheetml/2006/main" count="7587" uniqueCount="1023">
  <si>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</si>
  <si>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</si>
  <si>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</si>
  <si>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</si>
  <si>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</si>
  <si>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</si>
  <si>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</si>
  <si>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</si>
  <si>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</si>
  <si>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</si>
  <si>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</si>
  <si>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</si>
  <si>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</si>
  <si>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</si>
  <si>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</si>
  <si>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</si>
  <si>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</si>
  <si>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</si>
  <si>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</si>
  <si>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</si>
  <si>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</si>
  <si>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</si>
  <si>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</si>
  <si>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</si>
  <si>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</si>
  <si>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</si>
  <si>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</si>
  <si>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</si>
  <si>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</si>
  <si>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</si>
  <si>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</si>
  <si>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</si>
  <si>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</si>
  <si>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</si>
  <si>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</si>
  <si>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</si>
  <si>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</si>
  <si>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</si>
  <si>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</si>
  <si>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</si>
  <si>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</si>
  <si>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</si>
  <si>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</si>
  <si>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</si>
  <si>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</si>
  <si>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</si>
  <si>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</si>
  <si>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</si>
  <si>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</si>
  <si>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</si>
  <si>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</si>
  <si>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</si>
  <si>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</si>
  <si>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</si>
  <si>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</si>
  <si>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</si>
  <si>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</si>
  <si>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</si>
  <si>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</si>
  <si>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</si>
  <si>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</si>
  <si>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</si>
  <si>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</si>
  <si>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</si>
  <si>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</si>
  <si>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</si>
  <si>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</si>
  <si>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</si>
  <si>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</si>
  <si>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</si>
  <si>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</si>
  <si>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</si>
  <si>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</si>
  <si>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</si>
  <si>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</si>
  <si>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</si>
  <si>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</si>
  <si>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</si>
  <si>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</si>
  <si>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</si>
  <si>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</si>
  <si>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</si>
  <si>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</si>
  <si>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</si>
  <si>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</si>
  <si>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</si>
  <si>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</si>
  <si>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</si>
  <si>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</si>
  <si>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</si>
  <si>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</si>
  <si>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</si>
  <si>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</si>
  <si>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</si>
  <si>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</si>
  <si>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</si>
  <si>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</si>
  <si>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</si>
  <si>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</si>
  <si>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</si>
  <si>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</si>
  <si>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</si>
  <si>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</si>
  <si>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</si>
  <si>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</si>
  <si>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</si>
  <si>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</si>
  <si>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</si>
  <si>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</si>
  <si>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</si>
  <si>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</si>
  <si>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</si>
  <si>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</si>
  <si>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</si>
  <si>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</si>
  <si>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</si>
  <si>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</si>
  <si>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</si>
  <si>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</si>
  <si>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</si>
  <si>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</si>
  <si>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</si>
  <si>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</si>
  <si>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</si>
  <si>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</si>
  <si>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</si>
  <si>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</si>
  <si>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</si>
  <si>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</si>
  <si>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</si>
  <si>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</si>
  <si>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</si>
  <si>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</si>
  <si>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</si>
  <si>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</si>
  <si>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</si>
  <si>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</si>
  <si>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</si>
  <si>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</si>
  <si>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</si>
  <si>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</si>
  <si>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</si>
  <si>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</si>
  <si>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</si>
  <si>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</si>
  <si>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</si>
  <si>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</si>
  <si>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</si>
  <si>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</si>
  <si>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</si>
  <si>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</si>
  <si>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</si>
  <si>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</si>
  <si>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</si>
  <si>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</si>
  <si>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</si>
  <si>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</si>
  <si>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</si>
  <si>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</si>
  <si>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</si>
  <si>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</si>
  <si>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</si>
  <si>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</si>
  <si>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</si>
  <si>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</si>
  <si>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</si>
  <si>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</si>
  <si>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</si>
  <si>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</si>
  <si>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</si>
  <si>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</si>
  <si>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</si>
  <si>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</si>
  <si>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</si>
  <si>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</si>
  <si>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</si>
  <si>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</si>
  <si>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</si>
  <si>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</si>
  <si>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</si>
  <si>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</si>
  <si>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</si>
  <si>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</si>
  <si>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</si>
  <si>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</si>
  <si>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</si>
  <si>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</si>
  <si>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</si>
  <si>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</si>
  <si>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</si>
  <si>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</si>
  <si>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</si>
  <si>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</si>
  <si>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</si>
  <si>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</si>
  <si>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</si>
  <si>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</si>
  <si>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</si>
  <si>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</si>
  <si>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</si>
  <si>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</si>
  <si>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</si>
  <si>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</si>
  <si>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</si>
  <si>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</si>
  <si>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</si>
  <si>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</si>
  <si>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</si>
  <si>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</si>
  <si>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</si>
  <si>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</si>
  <si>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</si>
  <si>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</si>
  <si>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</si>
  <si>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</si>
  <si>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</si>
  <si>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</si>
  <si>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</si>
  <si>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</si>
  <si>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</si>
  <si>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</si>
  <si>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</si>
  <si>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</si>
  <si>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</si>
  <si>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</si>
  <si>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</si>
  <si>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</si>
  <si>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</si>
  <si>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</si>
  <si>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</si>
  <si>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</si>
  <si>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</si>
  <si>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</si>
  <si>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</si>
  <si>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</si>
  <si>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</si>
  <si>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</si>
  <si>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</si>
  <si>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</si>
  <si>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</si>
  <si>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</si>
  <si>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</si>
  <si>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</si>
  <si>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</si>
  <si>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</si>
  <si>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</si>
  <si>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</si>
  <si>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</si>
  <si>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</si>
  <si>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</si>
  <si>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</si>
  <si>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</si>
  <si>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</si>
  <si>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</si>
  <si>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</si>
  <si>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</si>
  <si>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</si>
  <si>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</si>
  <si>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</si>
  <si>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</si>
  <si>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</si>
  <si>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</si>
  <si>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</si>
  <si>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</si>
  <si>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</si>
  <si>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</si>
  <si>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</si>
  <si>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</si>
  <si>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</si>
  <si>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</si>
  <si>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</si>
  <si>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</si>
  <si>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</si>
  <si>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</si>
  <si>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</si>
  <si>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</si>
  <si>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</si>
  <si>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</si>
  <si>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</si>
  <si>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</si>
  <si>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</si>
  <si>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</si>
  <si>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</si>
  <si>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</si>
  <si>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</si>
  <si>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</si>
  <si>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</si>
  <si>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</si>
  <si>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الدوائر غير المرتبطة بوزارة</t>
  </si>
  <si>
    <t xml:space="preserve"> صالون  </t>
  </si>
  <si>
    <t>عدد السيارات التي نوع حمولتها</t>
  </si>
  <si>
    <t xml:space="preserve">خباطة خرسانية كونكريت </t>
  </si>
  <si>
    <t xml:space="preserve">الحكومة الاتحادية </t>
  </si>
  <si>
    <t xml:space="preserve">اخرى </t>
  </si>
  <si>
    <t>-</t>
  </si>
  <si>
    <t xml:space="preserve">الصناعة والمعادن </t>
  </si>
  <si>
    <t>النفط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</si>
  <si>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</si>
  <si>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</si>
  <si>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</si>
  <si>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</si>
  <si>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</si>
  <si>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</si>
  <si>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</si>
  <si>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</si>
  <si>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</si>
  <si>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</si>
  <si>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</si>
  <si>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</si>
  <si>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</si>
  <si>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</si>
  <si>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</si>
  <si>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</si>
  <si>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</si>
  <si>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</si>
  <si>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</si>
  <si>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</si>
  <si>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</si>
  <si>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</si>
  <si>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</si>
  <si>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</si>
  <si>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</si>
  <si>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</si>
  <si>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</si>
  <si>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</si>
  <si>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</si>
  <si>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</si>
  <si>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</si>
  <si>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</si>
  <si>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</si>
  <si>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</si>
  <si>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</si>
  <si>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</si>
  <si>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</si>
  <si>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</si>
  <si>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</si>
  <si>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</si>
  <si>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</si>
  <si>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</si>
  <si>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</si>
  <si>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</si>
  <si>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</si>
  <si>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</si>
  <si>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</si>
  <si>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</si>
  <si>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</si>
  <si>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</si>
  <si>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</si>
  <si>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</si>
  <si>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الحوضـيــــة ( طن + لتر )</t>
  </si>
  <si>
    <t>الســــــنة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</si>
  <si>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</si>
  <si>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</si>
  <si>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</si>
  <si>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</si>
  <si>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</si>
  <si>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</si>
  <si>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</si>
  <si>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</si>
  <si>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>الهجرة والمهجرين</t>
  </si>
  <si>
    <t xml:space="preserve">السياحة والاثار </t>
  </si>
  <si>
    <t>الشباب و الرياضة</t>
  </si>
  <si>
    <t xml:space="preserve">الهجرة والمهجرين </t>
  </si>
  <si>
    <t xml:space="preserve">التعليم العلي والبحث العلمي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</si>
  <si>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</si>
  <si>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</si>
  <si>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</si>
  <si>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</si>
  <si>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</si>
  <si>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امانة بغداد</t>
  </si>
  <si>
    <t>Year</t>
  </si>
  <si>
    <t>Type</t>
  </si>
  <si>
    <t>Bus</t>
  </si>
  <si>
    <t>Saloon &amp; Station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</si>
  <si>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</si>
  <si>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</si>
  <si>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</si>
  <si>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</si>
  <si>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</si>
  <si>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</si>
  <si>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</si>
  <si>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</si>
  <si>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</si>
  <si>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</si>
  <si>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</si>
  <si>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</si>
  <si>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</si>
  <si>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</si>
  <si>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</si>
  <si>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</si>
  <si>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</si>
  <si>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</si>
  <si>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</si>
  <si>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 xml:space="preserve">Foreign </t>
  </si>
  <si>
    <t>Finance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</si>
  <si>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</si>
  <si>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</si>
  <si>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</si>
  <si>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</si>
  <si>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</si>
  <si>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</si>
  <si>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Culture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</si>
  <si>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</si>
  <si>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</si>
  <si>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</si>
  <si>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</si>
  <si>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</si>
  <si>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</si>
  <si>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</si>
  <si>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</si>
  <si>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</si>
  <si>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</si>
  <si>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</si>
  <si>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</si>
  <si>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</si>
  <si>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Tourism and Antiquities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</si>
  <si>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</si>
  <si>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</si>
  <si>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</si>
  <si>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</si>
  <si>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</si>
  <si>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</si>
  <si>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</si>
  <si>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</si>
  <si>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</si>
  <si>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</si>
  <si>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</si>
  <si>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</si>
  <si>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</si>
  <si>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Bait Al-Hikma </t>
  </si>
  <si>
    <t>Mayoralty of Baghdad</t>
  </si>
  <si>
    <t>Martyrs Institute</t>
  </si>
  <si>
    <t>Prisoners Institute</t>
  </si>
  <si>
    <t>Construction and Housing</t>
  </si>
  <si>
    <t>Water resources</t>
  </si>
  <si>
    <t>Grand total</t>
  </si>
  <si>
    <t>Sector</t>
  </si>
  <si>
    <t>Manufacturing Year</t>
  </si>
  <si>
    <t xml:space="preserve">Type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</si>
  <si>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</si>
  <si>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</si>
  <si>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</si>
  <si>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</si>
  <si>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</si>
  <si>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</si>
  <si>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</si>
  <si>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</si>
  <si>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</si>
  <si>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</si>
  <si>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>Tourism &amp; Antiquities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</si>
  <si>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</si>
  <si>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</si>
  <si>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</si>
  <si>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</si>
  <si>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</si>
  <si>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</si>
  <si>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</si>
  <si>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</si>
  <si>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</si>
  <si>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</si>
  <si>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</si>
  <si>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</si>
  <si>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</si>
  <si>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</si>
  <si>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(24 فاكثر and more) طن(ton)</t>
  </si>
  <si>
    <t>Sciences and Technology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</si>
  <si>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</si>
  <si>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</si>
  <si>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</si>
  <si>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</si>
  <si>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</si>
  <si>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</si>
  <si>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</si>
  <si>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</si>
  <si>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</si>
  <si>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</si>
  <si>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</si>
  <si>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</si>
  <si>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</si>
  <si>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</si>
  <si>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</si>
  <si>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</si>
  <si>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</si>
  <si>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</si>
  <si>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Tractor</t>
  </si>
  <si>
    <t>Other</t>
  </si>
  <si>
    <t>Health</t>
  </si>
  <si>
    <t xml:space="preserve">Labour &amp; Social Affairs </t>
  </si>
  <si>
    <t>المجموع   Total</t>
  </si>
  <si>
    <t>Industry &amp; Mineral</t>
  </si>
  <si>
    <t>Higher Education and Scientific Research</t>
  </si>
  <si>
    <t>Science and Technology</t>
  </si>
  <si>
    <t>Communications</t>
  </si>
  <si>
    <t>Environment</t>
  </si>
  <si>
    <t xml:space="preserve">Migration and Displacement </t>
  </si>
  <si>
    <t>Freight vehicles</t>
  </si>
  <si>
    <t>Freight Vehicles</t>
  </si>
  <si>
    <t>Reefer</t>
  </si>
  <si>
    <t>Labor and Social Affairs</t>
  </si>
  <si>
    <t>Migration and Displacement</t>
  </si>
  <si>
    <t>Supreme Auditing Board</t>
  </si>
  <si>
    <t>Suprem Auditing Board</t>
  </si>
  <si>
    <t>Industry and Miniral</t>
  </si>
  <si>
    <t>Special specifications</t>
  </si>
  <si>
    <t>اللوريات Lorries</t>
  </si>
  <si>
    <t>(25 فاكثر) مقعد  Seat</t>
  </si>
  <si>
    <t>(4 - 9) مقعد   Seat</t>
  </si>
  <si>
    <t xml:space="preserve"> Vehicles in service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</si>
  <si>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</si>
  <si>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</si>
  <si>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</si>
  <si>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</si>
  <si>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</si>
  <si>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</si>
  <si>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</si>
  <si>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المجموع  </t>
  </si>
  <si>
    <t>Damaged</t>
  </si>
  <si>
    <t xml:space="preserve">المتضررة  </t>
  </si>
  <si>
    <t>(4 - 9) مقعد    Seat</t>
  </si>
  <si>
    <t xml:space="preserve">النوع  </t>
  </si>
  <si>
    <t xml:space="preserve">صالون   </t>
  </si>
  <si>
    <t xml:space="preserve">حقلية  </t>
  </si>
  <si>
    <t xml:space="preserve">باص   </t>
  </si>
  <si>
    <t xml:space="preserve">النوع   </t>
  </si>
  <si>
    <t xml:space="preserve">باص  </t>
  </si>
  <si>
    <t xml:space="preserve">المجموع   </t>
  </si>
  <si>
    <t xml:space="preserve"> Tank (ton)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</si>
  <si>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</si>
  <si>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</si>
  <si>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</si>
  <si>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</si>
  <si>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</si>
  <si>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>Registered</t>
  </si>
  <si>
    <t xml:space="preserve">المسجلة    </t>
  </si>
  <si>
    <t>No-Registered</t>
  </si>
  <si>
    <t xml:space="preserve"> غير المسجلة   </t>
  </si>
  <si>
    <t xml:space="preserve">الهيئة الوطنية للمساءلة والعدالة </t>
  </si>
  <si>
    <t>المفوضية العليا المستقلة</t>
  </si>
  <si>
    <t xml:space="preserve">اوقاف المسيحين والديانات الأخرى </t>
  </si>
  <si>
    <t>ماكنة لحيم</t>
  </si>
  <si>
    <t xml:space="preserve"> المفوضية العليا للانتخابات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</si>
  <si>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</si>
  <si>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</si>
  <si>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</si>
  <si>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</si>
  <si>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</si>
  <si>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</si>
  <si>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صالون</t>
  </si>
  <si>
    <t>health</t>
  </si>
  <si>
    <t>finance</t>
  </si>
  <si>
    <t xml:space="preserve"> الزراعة</t>
  </si>
  <si>
    <t xml:space="preserve"> الصناعة والمعادن</t>
  </si>
  <si>
    <t xml:space="preserve"> المالية</t>
  </si>
  <si>
    <t xml:space="preserve">  التجارة</t>
  </si>
  <si>
    <t xml:space="preserve">  الموارد المائية</t>
  </si>
  <si>
    <t>مؤسسة الشهداء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</si>
  <si>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</si>
  <si>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</si>
  <si>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</si>
  <si>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</si>
  <si>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</si>
  <si>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>مجموع الجهات غير المرتبطة بوزارة</t>
  </si>
  <si>
    <t xml:space="preserve">مجموع الجهات غير المرتبطة بوزارة </t>
  </si>
  <si>
    <t>Ministries / Public sector</t>
  </si>
  <si>
    <t>Non-ministerial agency / govenmental</t>
  </si>
  <si>
    <t xml:space="preserve">Non-Ministerial agencies / Governmental sector </t>
  </si>
  <si>
    <t xml:space="preserve">Christian Endowment &amp; other religions </t>
  </si>
  <si>
    <t xml:space="preserve">Christian Christian Endowment &amp; other religions </t>
  </si>
  <si>
    <t xml:space="preserve">Accountability and Justice Commission  </t>
  </si>
  <si>
    <t xml:space="preserve">الدراجات النارية </t>
  </si>
  <si>
    <t>Motorcycle</t>
  </si>
  <si>
    <t xml:space="preserve"> الــــــــــوزارات </t>
  </si>
  <si>
    <t>الجهات غير المرتبطة بوزارة</t>
  </si>
  <si>
    <t xml:space="preserve">شبكة الاعلام العراقي </t>
  </si>
  <si>
    <t>Iraq Media Network</t>
  </si>
  <si>
    <t>شبكة الاعلام العراقي</t>
  </si>
  <si>
    <t xml:space="preserve">مجموع السيارات </t>
  </si>
  <si>
    <t xml:space="preserve">* الدراجات النارية </t>
  </si>
  <si>
    <t>a. القطاع_2015 = 1 حكومي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</si>
  <si>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</si>
  <si>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</si>
  <si>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</si>
  <si>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</si>
  <si>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</si>
  <si>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</si>
  <si>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</si>
  <si>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</si>
  <si>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</si>
  <si>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</si>
  <si>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</si>
  <si>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</si>
  <si>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</si>
  <si>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</si>
  <si>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</si>
  <si>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</si>
  <si>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</si>
  <si>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</si>
  <si>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</si>
  <si>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</si>
  <si>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</si>
  <si>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 xml:space="preserve">  المالية</t>
  </si>
  <si>
    <t xml:space="preserve">  الاعمار والاسكان</t>
  </si>
  <si>
    <t xml:space="preserve">  الاتصالات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</si>
  <si>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</si>
  <si>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</si>
  <si>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</si>
  <si>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</si>
  <si>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</si>
  <si>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</si>
  <si>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</si>
  <si>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</si>
  <si>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</si>
  <si>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</si>
  <si>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</si>
  <si>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</si>
  <si>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</si>
  <si>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</si>
  <si>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</si>
  <si>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</si>
  <si>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</si>
  <si>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>بيت الحكمة</t>
  </si>
  <si>
    <t>other</t>
  </si>
  <si>
    <t>مجموع القطاع الحكومي</t>
  </si>
  <si>
    <t>Non-Ministerial agency</t>
  </si>
  <si>
    <t xml:space="preserve">اللوريات           Lorries </t>
  </si>
  <si>
    <t xml:space="preserve">اللوريات         Lorries   </t>
  </si>
  <si>
    <t xml:space="preserve"> - بيانات غير متوفرة </t>
  </si>
  <si>
    <t xml:space="preserve"> تم دمج سيارات الصالون مع الاستيشن لاكمال السلسلة حسب السابق * </t>
  </si>
  <si>
    <t xml:space="preserve">** الدراجات النارية </t>
  </si>
  <si>
    <t xml:space="preserve"> 2001 فاقل </t>
  </si>
  <si>
    <t>Table (11)</t>
  </si>
  <si>
    <t>الهيئة الوطنية للمساءلة والعدالة</t>
  </si>
  <si>
    <t xml:space="preserve">مجموع القطاع الحكومي </t>
  </si>
  <si>
    <t>مجموع القطاع العام</t>
  </si>
  <si>
    <t xml:space="preserve">مجموع الوزارات  </t>
  </si>
  <si>
    <t xml:space="preserve"> مجموع السيارات</t>
  </si>
  <si>
    <t>مجموع السيارات</t>
  </si>
  <si>
    <t xml:space="preserve"> وزارات القطاع العام </t>
  </si>
  <si>
    <t xml:space="preserve">وزارات القطاع المختلط </t>
  </si>
  <si>
    <t xml:space="preserve">مجموع القطاع المختلط </t>
  </si>
  <si>
    <t>المجموع الكلي للسيارات = ( مجموع القطاع الحكومي + مجموع القطاع العام + مجموع القطاع المختلط)</t>
  </si>
  <si>
    <t xml:space="preserve">وزارات القطاع الحكومي </t>
  </si>
  <si>
    <t xml:space="preserve"> القطاع الحكومي </t>
  </si>
  <si>
    <t xml:space="preserve"> القطاع العام</t>
  </si>
  <si>
    <t xml:space="preserve"> القطاع المختلط </t>
  </si>
  <si>
    <t xml:space="preserve">القطاع الحكومي </t>
  </si>
  <si>
    <t xml:space="preserve">القطاع العام </t>
  </si>
  <si>
    <t xml:space="preserve">القطاع المختلط </t>
  </si>
  <si>
    <t xml:space="preserve">الجهات غير المرتبطة بوزارة / القطاع الحكومي </t>
  </si>
  <si>
    <t>الجهات غير المرتبطة بوزارة / القطاع الحكومي</t>
  </si>
  <si>
    <t>مجموع القطاع المختلط</t>
  </si>
  <si>
    <t>وزارات القطاع الحكومي</t>
  </si>
  <si>
    <t xml:space="preserve">المركبات العاملة  </t>
  </si>
  <si>
    <t xml:space="preserve">ستيشن  </t>
  </si>
  <si>
    <t>اخرى 
 Other</t>
  </si>
  <si>
    <t>هيئة المصادر المشعة</t>
  </si>
  <si>
    <t xml:space="preserve">  الصحـــــــــــــة</t>
  </si>
  <si>
    <t xml:space="preserve">  النقل</t>
  </si>
  <si>
    <t xml:space="preserve">  النفط</t>
  </si>
  <si>
    <t xml:space="preserve">  الصناعة والمعادن</t>
  </si>
  <si>
    <t xml:space="preserve">  الكهرباء</t>
  </si>
  <si>
    <t xml:space="preserve">  امانة بغداد</t>
  </si>
  <si>
    <t xml:space="preserve"> حفارة منجمية</t>
  </si>
  <si>
    <t xml:space="preserve"> رأس قاطرة</t>
  </si>
  <si>
    <t xml:space="preserve"> حاصدة</t>
  </si>
  <si>
    <t xml:space="preserve"> ناقلة سيارات</t>
  </si>
  <si>
    <t xml:space="preserve"> ناقلة انابيب وعوارض كونكريتية</t>
  </si>
  <si>
    <t xml:space="preserve"> ناقلة عملة (مصفحة)</t>
  </si>
  <si>
    <t xml:space="preserve"> ناقلة موتى</t>
  </si>
  <si>
    <t xml:space="preserve"> ناقلة سجناء</t>
  </si>
  <si>
    <t xml:space="preserve"> مختبر تصوير شعاعي</t>
  </si>
  <si>
    <t xml:space="preserve"> مختبر جنائي</t>
  </si>
  <si>
    <t xml:space="preserve"> مختبر طبي</t>
  </si>
  <si>
    <t xml:space="preserve"> مختبر بث اذاعي وتلفزيوني</t>
  </si>
  <si>
    <t xml:space="preserve"> مختبر تصوير تلفزيوني وسينمائي</t>
  </si>
  <si>
    <t xml:space="preserve"> عيادة طب اسنان</t>
  </si>
  <si>
    <t xml:space="preserve"> صاروخية</t>
  </si>
  <si>
    <t xml:space="preserve"> شافطة</t>
  </si>
  <si>
    <t xml:space="preserve"> قالعة نخيل</t>
  </si>
  <si>
    <t xml:space="preserve"> حفارة ابار</t>
  </si>
  <si>
    <t xml:space="preserve"> مضخة كونكريت</t>
  </si>
  <si>
    <t xml:space="preserve"> حفارة ركائز</t>
  </si>
  <si>
    <t xml:space="preserve"> حفارة سربس</t>
  </si>
  <si>
    <t xml:space="preserve">  الزراعة</t>
  </si>
  <si>
    <t xml:space="preserve">انــــــــــــواع السيــــــــــــــارات                               </t>
  </si>
  <si>
    <t xml:space="preserve">  Type of vehicles</t>
  </si>
  <si>
    <t>جدول  (1)</t>
  </si>
  <si>
    <t>Table (1)</t>
  </si>
  <si>
    <t>Key Indicators on Number of Vehicles  Owned By State Institutions and Non-Ministerial Agencies in Governmental,  Public and Mixed Sectors For The years (2011-2017)</t>
  </si>
  <si>
    <t xml:space="preserve"> - Data Unavailable</t>
  </si>
  <si>
    <t>Vehicles Owned By State Institutions and Non-Ministerial Agencies in Governmental, Public and Mixed Sectors By Type For The years (2011-2017)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</si>
  <si>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للسنوات (2011 - 2017) </t>
  </si>
  <si>
    <t>المؤشرات الرئيسة لاعداد السيارات والدراجات النارية التي تمتلكـــها اجهزة الدولــة والجهات غير المرتبطة بوزارة في القطاع الحكومي والعام والمختلط للسنوات (2011-2017)</t>
  </si>
  <si>
    <t>جدول (2)</t>
  </si>
  <si>
    <t>Table (2)</t>
  </si>
  <si>
    <t xml:space="preserve"> * صالـــون وستيشن</t>
  </si>
  <si>
    <t>Total Cars</t>
  </si>
  <si>
    <t>عدد السيارات والدراجات النارية التي تمتلكها اجهزة الدولة والجهات غير المرتبطة بوزارة بجميع القطاعات حسب النوع والوزارة لغاية 2017/12/31</t>
  </si>
  <si>
    <t xml:space="preserve"> Vehicles Owned By State Institutions and Non-Ministerial Agencies in Governmental, Public and Mixed Sectors By Type and Ministry Until 31/12/2017</t>
  </si>
  <si>
    <t xml:space="preserve">جدول (3)            </t>
  </si>
  <si>
    <t>سيارات الركاب   
 Passenger car</t>
  </si>
  <si>
    <t xml:space="preserve">عدد السيارات والدراجات النارية التي تمتلكها اجهزة الدولة والجهات غير المرتبطة بوزارة بجميع القطاعات حسب النوع والوزارة  لغاية 2017/12/31 </t>
  </si>
  <si>
    <t xml:space="preserve"> Vehicles Owned ByState Institutions and Non-Ministerial Agencies in Governmental, Public and Mixed Sectors By Type and Ministry  Until 31/12/2017</t>
  </si>
  <si>
    <t>Con. Table (3)</t>
  </si>
  <si>
    <t>Accountability and Justice Commission</t>
  </si>
  <si>
    <t>Total Non-Ministerial agency</t>
  </si>
  <si>
    <t>Grand total of vehicles</t>
  </si>
  <si>
    <t xml:space="preserve">*المجموع الكلي للمركبات </t>
  </si>
  <si>
    <t>*المجموع الكلي للمركبات = ( مجموع الوزارات + الجهات غير مرتبطة بوزارة + الجهات الاخرى).</t>
  </si>
  <si>
    <t>Total Ministries</t>
  </si>
  <si>
    <t>Ministries</t>
  </si>
  <si>
    <t>المجموع الكلي للمركبات</t>
  </si>
  <si>
    <t>Total other entities</t>
  </si>
  <si>
    <t xml:space="preserve">مجموع الجهات الاخرى </t>
  </si>
  <si>
    <t>Grand total of vehicles = (Total ministries + total Non-Ministerial agency +Total other entities )</t>
  </si>
  <si>
    <t xml:space="preserve">جدول (4)              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</si>
  <si>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لغاية 2017/12/31</t>
  </si>
  <si>
    <t>سيارات الركاب
 Passenger car</t>
  </si>
  <si>
    <t>سيارات الحمل 
Freight vehicles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</si>
  <si>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لغاية 2017/12/31</t>
  </si>
  <si>
    <t>Con.Table (4)</t>
  </si>
  <si>
    <t>مجموع الجهات الاخرى</t>
  </si>
  <si>
    <t>Total government sector</t>
  </si>
  <si>
    <t>Ministries / Government sector</t>
  </si>
  <si>
    <t>Non-Ministerial agency / Government sector</t>
  </si>
  <si>
    <t>Total public sector</t>
  </si>
  <si>
    <t>Ministries / Mixed sector</t>
  </si>
  <si>
    <t>Total mixed sector</t>
  </si>
  <si>
    <t>المجموع الكلي للمركبات = ( مجموع القطاع الحكومي + مجموع القطاع العام + مجموع القطاع المختلط)</t>
  </si>
  <si>
    <t xml:space="preserve">المجموع الكلي للمركبات    </t>
  </si>
  <si>
    <t>Total = (Total government sector +Total public sector +Total mixed sector )</t>
  </si>
  <si>
    <t xml:space="preserve">عدد السيارات والدراجات النارية التي تمتلكها اجهزة الدولة والجهات غير المرتبطة بوزارة  في القطاع الحكومي والعام والمختلط  حسب النوع لغاية 2017/12/31 </t>
  </si>
  <si>
    <t>Vehicles Owned By State Institutions and Non-Ministerial Agencies  in Governmental, Public and Mixed Sectors  By Type Until 31/12/2017</t>
  </si>
  <si>
    <t xml:space="preserve">جدول (5)                                                                                                                                                                                                                       </t>
  </si>
  <si>
    <t xml:space="preserve"> Table (5)</t>
  </si>
  <si>
    <t xml:space="preserve">Total passenger cars
</t>
  </si>
  <si>
    <t>Total passenger cars</t>
  </si>
  <si>
    <t>Government sector</t>
  </si>
  <si>
    <t xml:space="preserve">Mixed sector </t>
  </si>
  <si>
    <t>سيارات الركاب  
Passenger car</t>
  </si>
  <si>
    <t>اللوريات 
Lorries</t>
  </si>
  <si>
    <t>Public sector</t>
  </si>
  <si>
    <t>Con.Table (5)</t>
  </si>
  <si>
    <t xml:space="preserve">عدد السيارات والدراجات النارية التي تمتلكها اجهزة الدولة حسب القطاع (حكومي، عام، مختلط) لغاية 2017/12/31 </t>
  </si>
  <si>
    <t>Vehicles Owned By State Institutions By Sectors (Governmental, Public, Mixed) Until 31/12/2017</t>
  </si>
  <si>
    <t>عدد المركبات الكلي
The total number of vehicles</t>
  </si>
  <si>
    <t>النسبة المئوية
Percentage</t>
  </si>
  <si>
    <t xml:space="preserve">عدد السيارات والدراجات النارية التي تمتلكها اجهزة الدولة والجهات غير المرتبطة بوزارة في القطاع الحكومي والعام والمختلط حسب سنة الصنع لغاية 2017/12/31 </t>
  </si>
  <si>
    <t>Vehicles Owned By State Institutions and Non-Ministerial Agencies  in Governmental, Public and Mixed Sectors By Manufacturing year Until 31/12/2017</t>
  </si>
  <si>
    <t>جدول (6)</t>
  </si>
  <si>
    <t>سيارات الحمل  
Freight vehicles</t>
  </si>
  <si>
    <t>اللوريات  
Lorries</t>
  </si>
  <si>
    <t xml:space="preserve">المجموع الكلي للمركبات  
Grand total of vehicles   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</si>
  <si>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لغاية 2017/12/31</t>
  </si>
  <si>
    <t>Vehicles Owned By State Institutions and Non-Ministerial Agencies  in Governmental, Public and Mixed Sectors By Type of Fuel Until 31/12/2017</t>
  </si>
  <si>
    <t xml:space="preserve">جدول (7)                                                                                                                        </t>
  </si>
  <si>
    <t xml:space="preserve">   Table (7)</t>
  </si>
  <si>
    <t xml:space="preserve">نوع الوقود 
 Fuel </t>
  </si>
  <si>
    <t xml:space="preserve">بنزين 
 Gazoline </t>
  </si>
  <si>
    <t xml:space="preserve">ديزل 
Diesel </t>
  </si>
  <si>
    <t>أخرى 
Other</t>
  </si>
  <si>
    <t xml:space="preserve">المجموع  
 Total </t>
  </si>
  <si>
    <t xml:space="preserve">السيارات ذات المواصفات الخاصة </t>
  </si>
  <si>
    <t xml:space="preserve">مجموع  السيارات </t>
  </si>
  <si>
    <t xml:space="preserve">Grand total of vehicles  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</si>
  <si>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لغاية 2017/12/31</t>
  </si>
  <si>
    <t>Passenger Cars  Owned By State Institutions and Non-Ministerial Agencies  in Governmental, Public and Mixed Sectors  By Ministry, Type and Number of Seats Until 31/12/2017</t>
  </si>
  <si>
    <t>جدول (8)</t>
  </si>
  <si>
    <t>Table (8)</t>
  </si>
  <si>
    <t xml:space="preserve">صالون 
 Saloon </t>
  </si>
  <si>
    <t>ستيشن 
 Station</t>
  </si>
  <si>
    <t>حقلية 
Farm</t>
  </si>
  <si>
    <t xml:space="preserve"> باص
  Bus</t>
  </si>
  <si>
    <t xml:space="preserve">مجموع الباصات 
Total Bus </t>
  </si>
  <si>
    <t>مجموع سيارات الركاب      
Total passenger cars</t>
  </si>
  <si>
    <t>Passenger Cars  Owned By State Institutions and Non-Ministerial Agencies  in Governmental, Public and Mixed Sectors   By Ministry, Type and Number of Seats Until 31/12/2017</t>
  </si>
  <si>
    <t>Con. Table (8)</t>
  </si>
  <si>
    <t>مجموع سيارات الركاب    
  Total passenger cars</t>
  </si>
  <si>
    <t>مجموع الباصات  
Total Bus</t>
  </si>
  <si>
    <t xml:space="preserve">باص
Bus </t>
  </si>
  <si>
    <t>حقلية
Farm</t>
  </si>
  <si>
    <t>ستيشن 
Station</t>
  </si>
  <si>
    <t xml:space="preserve">صالون  
Saloon 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</si>
  <si>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لغاية 2017/12/31</t>
  </si>
  <si>
    <t>Number of Lorries ( Flat bed Truck, Tipper,Tank ) Owned By State Institutions and Non-Ministerial Agencies in Governmental, Public and Mixed Sectors By Ministry, Type and Freight Until 31/12/2017</t>
  </si>
  <si>
    <t>(15 - 23) طن (ton)</t>
  </si>
  <si>
    <t>جدول (9)</t>
  </si>
  <si>
    <t>Table (9)</t>
  </si>
  <si>
    <t>(3 - 14) 
طن (ton)</t>
  </si>
  <si>
    <t>(3- 14) 
طن (ton)</t>
  </si>
  <si>
    <t>(15- 23) 
طن (ton)</t>
  </si>
  <si>
    <t>(24 فاكثر and more) 
طن (ton)</t>
  </si>
  <si>
    <t>(23-15) 
طن (ton)</t>
  </si>
  <si>
    <t>(14-3)
 طن (ton)</t>
  </si>
  <si>
    <t xml:space="preserve"> (10000 فاقل and less) 
لتر Litre</t>
  </si>
  <si>
    <t>(10001- 20000)
لتر Litre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</si>
  <si>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لغاية 2017/12/31</t>
  </si>
  <si>
    <t>Number of Lorries ( Flat bed Truck, Tipper, Tank ) Owned ByState Institutions and Non-Ministerial Agencies in Governmental, Public and Mixed sectors By Ministry, Type and Freight Until 31/12/2017</t>
  </si>
  <si>
    <t xml:space="preserve">Total Non-Ministerial agency  </t>
  </si>
  <si>
    <t>(3 - 14)
طن (ton)</t>
  </si>
  <si>
    <t>(20001 فاكثر  and more)
لتر Litre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</si>
  <si>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لغاية 2017/12/31</t>
  </si>
  <si>
    <t>Number of Vehicles of Special Specifications Owned By State Institutions and Non-Ministerial Agencies in Governmental, Public and Mixed sectors By Ministry and Type of Use Until 31/12/2017</t>
  </si>
  <si>
    <t>جدول (10)</t>
  </si>
  <si>
    <t>Table (10)</t>
  </si>
  <si>
    <t xml:space="preserve"> اخرى </t>
  </si>
  <si>
    <t>Soldeing Machine (Welder)</t>
  </si>
  <si>
    <t>Visual studio</t>
  </si>
  <si>
    <t>Broadcasting station</t>
  </si>
  <si>
    <t>Medical lab</t>
  </si>
  <si>
    <t>Forensic lab</t>
  </si>
  <si>
    <t>X-rays lab</t>
  </si>
  <si>
    <t>Hearse</t>
  </si>
  <si>
    <t>Number of Vehicles of Special Specifications Owned By State Institutions and Non-Ministerial Agencies in Governmental, Public and Mixed Sectors By Ministry and Type of Use  Until 31/12/2017</t>
  </si>
  <si>
    <t>Reaping machine</t>
  </si>
  <si>
    <t>Driver cab</t>
  </si>
  <si>
    <t xml:space="preserve">Excavator
</t>
  </si>
  <si>
    <t xml:space="preserve"> جرار (تركتور)</t>
  </si>
  <si>
    <t xml:space="preserve"> ناقلة معدات ومكائن ثقيلة (لوودير)</t>
  </si>
  <si>
    <t xml:space="preserve"> التفاصيل</t>
  </si>
  <si>
    <t xml:space="preserve"> شاحنة انقاذ 
(سحب سيارات عاطلة)</t>
  </si>
  <si>
    <t xml:space="preserve"> مازجة 
(كونكريتية)</t>
  </si>
  <si>
    <t>عدد المعدات الاختصاصية التي تمتلكها اجهزة الدولــــــة والجهات غير المرتبطة بوزارة في القطاع الحكومي والعام والمختلط حسب الـــــــوزارة والنوع لغاية 2017/12/31</t>
  </si>
  <si>
    <t>Number of Heavy Equipment Owned By State Agencies and Non-Ministerial Institutions in Governmental, Public and Mixed sectors By Ministry and Type in Federal Govrnment Until 31/12/2017</t>
  </si>
  <si>
    <t>نوع المعدات 
 Type of Equipment</t>
  </si>
  <si>
    <t xml:space="preserve">  (جدول (11   </t>
  </si>
  <si>
    <t xml:space="preserve"> وزارات / القطاع الحكومي </t>
  </si>
  <si>
    <t xml:space="preserve"> وزارات/ القطاع العام </t>
  </si>
  <si>
    <t xml:space="preserve">وزارات/ القطاع المختلط </t>
  </si>
  <si>
    <t xml:space="preserve">وزارات / القطاع المختلط </t>
  </si>
  <si>
    <t xml:space="preserve">وزارات / القطاع الحكومي </t>
  </si>
  <si>
    <t xml:space="preserve"> وزارات /القطاع العام </t>
  </si>
  <si>
    <t xml:space="preserve">أخرى </t>
  </si>
  <si>
    <t>عدد المركبات المسجلة وغير المسجلة والعاملة وغير العاملة التي تمتلكها اجهزة الدولة والجهات غير المرتبطة بوزارة في القطاع الحكومي والعام والمختلط لغاية 2017/12/31</t>
  </si>
  <si>
    <t xml:space="preserve"> جدول (12)</t>
  </si>
  <si>
    <t>Table (12)</t>
  </si>
  <si>
    <t>وزارات / القطاع الحكومي</t>
  </si>
  <si>
    <t>حالات تسجيل *المركبات في المرور 
 Registration</t>
  </si>
  <si>
    <t>*المركبات غير العاملة 
 Vehicles not in service</t>
  </si>
  <si>
    <t>*المركبات = (السيارات + الدراجات النارية)</t>
  </si>
  <si>
    <t>*vehicles = (Cars + Motorcycle)</t>
  </si>
  <si>
    <t xml:space="preserve"> وزارات / القطاع العام </t>
  </si>
  <si>
    <t>Number of Vehicles Registered and Not Registered, in Service and Not in Service Owned By State Institutions and Non-Ministerial Agencies in Governmental, Public and Mixed Sectors Until 31/12/2017</t>
  </si>
  <si>
    <t>Number of Vehicles Registered and Not Registered, in Service and Not in Service Owned ByState Institutions and Non-Ministerial Agencies in Governmental, Public and Mixed Sectors Until 31/12/2017</t>
  </si>
  <si>
    <t>Con. Table (12)</t>
  </si>
  <si>
    <t>حالات تسجيل المركبات في المرور  
Registration</t>
  </si>
  <si>
    <t>المركبات غير العاملة
  Vehicles not in service</t>
  </si>
  <si>
    <t>عدد سيارات الركاب التي تمتلكها اجهزة الدولة والجهات غيرالمرتبطة بوزارة في القطاع الحكومي والعام والمختلط حسب عدد السلندرات والنوع لغاية 2017/12/31</t>
  </si>
  <si>
    <t>Number of Passenger Cars Owned By State Institutions and Non-Ministerial Agencies in Governmental, Public and Mixed Sectors  By No. of Cylinder and Type Until 31/12/2017</t>
  </si>
  <si>
    <t>جدول (13)</t>
  </si>
  <si>
    <t>Table (13)</t>
  </si>
  <si>
    <t>عدد السلندرات 
 No. of cylinder</t>
  </si>
  <si>
    <t>المجموع 
 Total</t>
  </si>
  <si>
    <t xml:space="preserve">اخرى 
 Other 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</si>
  <si>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لغاية 2017/12/31 </t>
  </si>
  <si>
    <t>Number of Passenger cars Owned By State Institutions and Non-Ministerial Agencies in Governmental, Public and Mixed Sectors  By No. of Cylinder and Type Until 31/12/2017</t>
  </si>
  <si>
    <t>Con. Table (13) 1</t>
  </si>
  <si>
    <t>عدد السلندرات 
  No. of Cylinders</t>
  </si>
  <si>
    <t>المجموع 
  Total</t>
  </si>
  <si>
    <t>Number of Passenger Cars Owned By State Institutions and Non-Ministerial Agencies in Governmental, Public and Mixed sectors   By No. of Cylinder and Type Until 31/12/2017</t>
  </si>
  <si>
    <t>عدد السلندرات  
  No. of Cylinders</t>
  </si>
  <si>
    <t>المجموع  
 Total</t>
  </si>
  <si>
    <t>اخرى
 Other</t>
  </si>
  <si>
    <t>المجموع  
Total</t>
  </si>
  <si>
    <t>Con. Table (13) 2</t>
  </si>
  <si>
    <t>عدد سيارات الركاب التي تمتلكها اجهزة الدولة والجهات غير المرتبطة بوزارة  في القطاع الحكومي والعام والمختلط حسب عدد السلندرات والنوع لغاية 2017/12/31</t>
  </si>
  <si>
    <t>Number of Passenger Cars Owned By State Institutions and Non-Ministerial Agencies in Governmental, Public and Mixed Sectors By No. of Cylinder and Type Until 31/12/2017</t>
  </si>
  <si>
    <t>Con.Table (13) 3</t>
  </si>
  <si>
    <t>عدد السلندرات 
 No. of Cylinders</t>
  </si>
  <si>
    <t>ديوان اوقاف المسيحيين والأديان الاخرى</t>
  </si>
  <si>
    <t>Con.Table (13) 4</t>
  </si>
  <si>
    <t>عدد السلندرات  
 No. of Cylinders</t>
  </si>
  <si>
    <t xml:space="preserve">وزارات / القطاع العام </t>
  </si>
  <si>
    <t xml:space="preserve">Ministries / Public sector  </t>
  </si>
  <si>
    <t>Number of Passenger cars Owned By State Institutions and Non-Ministerial Agencies in Governmental, Public and Mixed Sectors  By No. of Cylinders and Type Until 31/12/2017</t>
  </si>
  <si>
    <t xml:space="preserve">النوع </t>
  </si>
  <si>
    <t>عدد السلندرات   
No. of Cylinders</t>
  </si>
  <si>
    <t>Con. Table (13) 5</t>
  </si>
  <si>
    <t>Con. Table (13) 6</t>
  </si>
  <si>
    <t>وزارات / القطاع المختلط</t>
  </si>
  <si>
    <t>عدد سيارات الحمل التي تمتلكها اجهزة الدولة والجهات غير المرتبطة بوزارة في القطاع الحكومي والعام والمختلط حسب عدد السلندرات والنوع  لغاية 2017/12/31</t>
  </si>
  <si>
    <t>عدد السلندرات 
 No. of cylinders</t>
  </si>
  <si>
    <t xml:space="preserve">لوري حوضية (طن)   </t>
  </si>
  <si>
    <t xml:space="preserve">لوري حوضية (لتر)   </t>
  </si>
  <si>
    <t xml:space="preserve">جدول  (14) </t>
  </si>
  <si>
    <t>Table (14)</t>
  </si>
  <si>
    <t>Number of Freight Vehicles Owned By State Institutions and Non-Ministerial Agencies in Governmental,  Public  and Mixed Sectors By No. of Cylinders and Type Until 31/12/2017</t>
  </si>
  <si>
    <t>Note:Total freight carriage do not include motorcycles</t>
  </si>
  <si>
    <t xml:space="preserve"> ملاحظة : مجموع سيارات الحمل لايشمل الدراجات النارية </t>
  </si>
  <si>
    <t>عدد سيارات الحمل التي تمتلكها اجهزة الدولة والجهات غير المرتبطة بوزارة في القطاع الحكومي والعام والمختلط حسب عدد السلندرات والنوع لغاية 2017/12/31</t>
  </si>
  <si>
    <t>Number of Freight Vehicles Owned By State Institutions and Non-Ministerial Agencies in Governmental,  Public  and Mixed Sectors  By No. of Cylinders and Type Until 31/12/2017</t>
  </si>
  <si>
    <t>Con.Table (14) 1</t>
  </si>
  <si>
    <t>عدد السلندرات  
No. of cylinder</t>
  </si>
  <si>
    <t>Con. Table (14) 2</t>
  </si>
  <si>
    <t>اخرى  
Other</t>
  </si>
  <si>
    <t>Number of Freight Vehicles Owned By State Institutions and Non-Ministerial Agencies in Governmental, Public and Mixed Sectors By No. of Cylinders and Type Until 31/12/2017</t>
  </si>
  <si>
    <t>Con.Table (14) 3</t>
  </si>
  <si>
    <t>Con.Table (14) 4</t>
  </si>
  <si>
    <t>Con. Table (14) 5</t>
  </si>
  <si>
    <t xml:space="preserve">Ministries / public sector </t>
  </si>
  <si>
    <t xml:space="preserve">Ministries/ public sector </t>
  </si>
  <si>
    <t>Con.Table (14) 6</t>
  </si>
  <si>
    <t xml:space="preserve">وزارات / القطاع المختلط  </t>
  </si>
  <si>
    <t xml:space="preserve">Ministries/ Mixed sector </t>
  </si>
  <si>
    <t>هيئة دعاوي الملكية</t>
  </si>
  <si>
    <t>السنـــوات
Years</t>
  </si>
  <si>
    <t>سيارات الحمل  
 Freight vehicles</t>
  </si>
  <si>
    <t xml:space="preserve">Table (3)         </t>
  </si>
  <si>
    <t>سيارات الركاب 
 Passenger car</t>
  </si>
  <si>
    <t>سيارات الحمل  
 Freight carriage</t>
  </si>
  <si>
    <t>سيارات الحمل
 Freight carriage</t>
  </si>
  <si>
    <t>حوضية (طن)</t>
  </si>
  <si>
    <t>حوضية (لتر)</t>
  </si>
  <si>
    <t>Prisoners transport 
vehicles</t>
  </si>
  <si>
    <t>Worker
 transport 
vehicle</t>
  </si>
  <si>
    <t>Equipment and heavey 
machine truck</t>
  </si>
  <si>
    <t>Pipes and 
concrete
 blocks truck</t>
  </si>
  <si>
    <t>Flat
 bed 
truck</t>
  </si>
  <si>
    <t xml:space="preserve">Construction and Housing </t>
  </si>
  <si>
    <t>* تم فصل الدراجات النارية في 2014و 2015 و2017</t>
  </si>
  <si>
    <t>*Motorcycles were separated in 2014, 2015 and 2017</t>
  </si>
  <si>
    <t>*The saloon cars have been merged with the Station to complete the series according to the previous</t>
  </si>
  <si>
    <t>**  تم فصل الدراجات النارية في 2014و 2015 و2017</t>
  </si>
  <si>
    <t>**Motorcycles were separated in 2014, 2015 and 2017</t>
  </si>
  <si>
    <t>Details</t>
  </si>
  <si>
    <t xml:space="preserve"> المركبات =(السيارات + الدراجات النارية)</t>
  </si>
  <si>
    <t>Vehicles = ( Cars + Motorcycle)</t>
  </si>
  <si>
    <t xml:space="preserve">**مجموع الجهات الاخرى </t>
  </si>
  <si>
    <t xml:space="preserve">Total of others </t>
  </si>
  <si>
    <t>** مجموع الجهات الاخرى يشمل (وزارة الداخلية ، هيئة النزاهة ، جهاز الامن الوطني العراقي ، المحكمة الاتحادية العليا ، مجلس القضاء الاعلى)</t>
  </si>
  <si>
    <t>**Total of others includes (Ministry of Interior, Integrity Commission, Iraqi National Security Service, Federal Supreme Court, Higher Judicial Council)</t>
  </si>
  <si>
    <t xml:space="preserve"> Details</t>
  </si>
  <si>
    <t xml:space="preserve">Table (4)          </t>
  </si>
  <si>
    <t>المركبات =(السيارات + الدراجات النارية)</t>
  </si>
  <si>
    <t>Table (6)</t>
  </si>
  <si>
    <t xml:space="preserve">Details          </t>
  </si>
  <si>
    <t xml:space="preserve">**Total of others </t>
  </si>
  <si>
    <t>*المجموع الكلي للسيارات</t>
  </si>
  <si>
    <t>*Grand total for cars</t>
  </si>
  <si>
    <t>التفاصيل</t>
  </si>
  <si>
    <t>Total of others</t>
  </si>
  <si>
    <t>*Grand total for Cars</t>
  </si>
  <si>
    <t>*المجموع الكلي للسيارات = ( مجموع القطاع الحكومي + مجموع القطاع العام + مجموع القطاع المختلط)</t>
  </si>
  <si>
    <t>*Total = (Total government sector +Total public sector +Total mixed sector )</t>
  </si>
  <si>
    <t>Con.Table (9)</t>
  </si>
  <si>
    <t xml:space="preserve"> التفاصيل </t>
  </si>
  <si>
    <t>*المجموع الكلي للمعدات</t>
  </si>
  <si>
    <t>*Total equipment</t>
  </si>
  <si>
    <t>*المجموع الكلي للمعدات = ( مجموع القطاع الحكومي + مجموع القطاع العام + مجموع القطاع المختلط)</t>
  </si>
  <si>
    <t>*المجموع الكلي للمركبات</t>
  </si>
  <si>
    <t>*المجموع الكلي للمركبات = ( مجموع القطاع الحكومي + مجموع القطاع العام + مجموع القطاع المختلط)</t>
  </si>
  <si>
    <t>*Grand total of vehicles</t>
  </si>
  <si>
    <t>Con.Table (10) 1</t>
  </si>
  <si>
    <t>يتبع جدول (10) 1</t>
  </si>
  <si>
    <t>يتبع جدول (10) 2</t>
  </si>
  <si>
    <t>Con.Table (10) 2</t>
  </si>
  <si>
    <t>يتبع جدول (10) 3</t>
  </si>
  <si>
    <t>Con.Table (10) 3</t>
  </si>
  <si>
    <t xml:space="preserve">Dental clinic </t>
  </si>
  <si>
    <t>Number of Vehicles of Special Specifications Owned By State Institutions and Non-Ministerial Agencies in Governmental, Public and Mixed Sectors By Ministry and Type of Use Until 31/12/2017</t>
  </si>
  <si>
    <t>Rocket</t>
  </si>
  <si>
    <t>Rescue truck
(Checking out idle cars)</t>
  </si>
  <si>
    <t>pump</t>
  </si>
  <si>
    <t>Blending
(Concrete)</t>
  </si>
  <si>
    <t>Castle of a palm tree</t>
  </si>
  <si>
    <t>Well excavator</t>
  </si>
  <si>
    <t>Concrete pump</t>
  </si>
  <si>
    <t>Excavator stilts</t>
  </si>
  <si>
    <t xml:space="preserve"> يتبع جدول (10) 4</t>
  </si>
  <si>
    <t>Con. Table (10) 4</t>
  </si>
  <si>
    <t>يتبع جدول (10) 5</t>
  </si>
  <si>
    <t>Con. Table (10) 5</t>
  </si>
  <si>
    <t>يتبع جدول (10) 6</t>
  </si>
  <si>
    <t>Con. Table (10) 6</t>
  </si>
  <si>
    <t>يتبع جدول (10) 7</t>
  </si>
  <si>
    <t>Con. Table (10) 7</t>
  </si>
  <si>
    <t>يتبع جدول (14) 7</t>
  </si>
  <si>
    <t>Con.Table (14) 7</t>
  </si>
  <si>
    <t xml:space="preserve">1  (يتبع جدول (11 </t>
  </si>
  <si>
    <t>Con.Table (11) 1</t>
  </si>
  <si>
    <t xml:space="preserve"> 2 (يتبع جدول (11   </t>
  </si>
  <si>
    <t>Con.Table (11) 2</t>
  </si>
  <si>
    <t>جرافة 
(متعددة الاغراض)</t>
  </si>
  <si>
    <t xml:space="preserve"> 3 (يتبع جدول (11   </t>
  </si>
  <si>
    <t>Con.Table (11) 3</t>
  </si>
  <si>
    <t xml:space="preserve">4  (يتبع جدول (11   </t>
  </si>
  <si>
    <t>Con.Table (11) 4</t>
  </si>
  <si>
    <t xml:space="preserve"> 5 (يتبع جدول (11   </t>
  </si>
  <si>
    <t>Con.Table (11) 5</t>
  </si>
  <si>
    <t>Sarubs Excavator</t>
  </si>
  <si>
    <t>Transporter belt</t>
  </si>
  <si>
    <t>Road grader</t>
  </si>
  <si>
    <t xml:space="preserve"> 6 (يتبع جدول (11   </t>
  </si>
  <si>
    <t>Con.Table (11) 6</t>
  </si>
  <si>
    <t xml:space="preserve"> 7 (يتبع جدول (11   </t>
  </si>
  <si>
    <t>Con.Table (11) 7</t>
  </si>
  <si>
    <t>يتبع جدول (12)</t>
  </si>
  <si>
    <t>يتبع جدول (13) 1</t>
  </si>
  <si>
    <t>يتبع جدول (13) 2</t>
  </si>
  <si>
    <t>يتبع جدول (13) 3</t>
  </si>
  <si>
    <t>يتبع جدول (13) 4</t>
  </si>
  <si>
    <t>يتبع جدول (13) 5</t>
  </si>
  <si>
    <t>يتبع جدول (13) 6</t>
  </si>
  <si>
    <t>يتبع جدول (14) 1</t>
  </si>
  <si>
    <t>يتبع جدول (14) 2</t>
  </si>
  <si>
    <t>يتبع جدول (14) 3</t>
  </si>
  <si>
    <t>يتبع جدول (14) 4</t>
  </si>
  <si>
    <t>يتبع جدول (14) 5</t>
  </si>
  <si>
    <t>يتبع جدول (14) 6</t>
  </si>
  <si>
    <t>يتبع جدول (9)</t>
  </si>
  <si>
    <t>يتبع جدول (8)</t>
  </si>
  <si>
    <t xml:space="preserve">يتبع جدول (5)                                                                                                                           </t>
  </si>
  <si>
    <t xml:space="preserve">يتبع جدول (4)                                                     </t>
  </si>
  <si>
    <t xml:space="preserve">يتبع جدول (3)                                                     </t>
  </si>
  <si>
    <t>No. of Lorries carry (Litre)</t>
  </si>
  <si>
    <t>(2-1)
 طن (ton)</t>
  </si>
  <si>
    <t xml:space="preserve">    (2-1)  
طن (ton)</t>
  </si>
  <si>
    <t>(24 فاكثر 
and more) 
طن (ton)</t>
  </si>
  <si>
    <t xml:space="preserve"> (10000 فاقل and less) 
 لتر Litre</t>
  </si>
  <si>
    <t>(10001 - 20000)
لتر  Litre</t>
  </si>
  <si>
    <t xml:space="preserve">    (2-1)    طن (ton)</t>
  </si>
  <si>
    <t>(20001 فاكثر and more)
 لتر  Litre</t>
  </si>
  <si>
    <t>معدل النمو المركب لسنتي 
(2015 - 2017)%
Compound 
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</si>
</sst>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  <charset val="178"/>
    </font>
    <font>
      <b/>
      <sz val="17"/>
      <name val="Times New Roman"/>
      <family val="1"/>
    </font>
    <font>
      <b/>
      <sz val="11"/>
      <color indexed="8"/>
      <name val="Arial"/>
      <family val="2"/>
    </font>
    <font>
      <b/>
      <sz val="18"/>
      <name val="Times New Roman"/>
      <family val="1"/>
    </font>
    <font>
      <b/>
      <sz val="14.5"/>
      <name val="Arial"/>
      <family val="2"/>
    </font>
    <font>
      <b/>
      <sz val="17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2" fillId="0" borderId="0"/>
  </cellStyleXfs>
  <cellXfs count="19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4" fillId="0" borderId="0" xfId="0" applyFont="1"/>
    <xf numFmtId="0" fontId="0" fillId="2" borderId="0" xfId="0" applyFill="1"/>
    <xf numFmtId="164" fontId="0" fillId="0" borderId="0" xfId="0" applyNumberFormat="1"/>
    <xf numFmtId="164" fontId="47" fillId="0" borderId="82" xfId="12" applyNumberFormat="1" applyFont="1" applyBorder="1" applyAlignment="1">
      <alignment horizontal="center" vertical="center"/>
    </xf>
    <xf numFmtId="164" fontId="47" fillId="0" borderId="0" xfId="12" applyNumberFormat="1" applyFont="1" applyBorder="1" applyAlignment="1">
      <alignment horizontal="center" vertical="center"/>
    </xf>
    <xf numFmtId="164" fontId="47" fillId="3" borderId="0" xfId="12" applyNumberFormat="1" applyFont="1" applyFill="1" applyBorder="1" applyAlignment="1">
      <alignment horizontal="center" vertical="center"/>
    </xf>
    <xf numFmtId="164" fontId="47" fillId="0" borderId="84" xfId="1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47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47" fillId="0" borderId="0" xfId="12" applyNumberFormat="1" applyFont="1" applyFill="1" applyBorder="1" applyAlignment="1">
      <alignment vertical="center"/>
    </xf>
    <xf numFmtId="164" fontId="47" fillId="3" borderId="0" xfId="12" applyNumberFormat="1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45" fillId="0" borderId="0" xfId="12" applyNumberFormat="1" applyFont="1" applyBorder="1" applyAlignment="1">
      <alignment horizontal="center" vertical="center"/>
    </xf>
    <xf numFmtId="0" fontId="0" fillId="3" borderId="0" xfId="0" applyFill="1"/>
    <xf numFmtId="164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4" fontId="45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7" fillId="0" borderId="0" xfId="12" applyFont="1" applyFill="1" applyBorder="1" applyAlignment="1">
      <alignment horizontal="center" vertical="center"/>
    </xf>
    <xf numFmtId="164" fontId="45" fillId="3" borderId="0" xfId="12" applyNumberFormat="1" applyFont="1" applyFill="1" applyBorder="1" applyAlignment="1">
      <alignment horizontal="center" vertical="center"/>
    </xf>
    <xf numFmtId="164" fontId="49" fillId="0" borderId="0" xfId="13" applyNumberFormat="1" applyFont="1" applyBorder="1" applyAlignment="1">
      <alignment horizontal="center" vertical="center"/>
    </xf>
    <xf numFmtId="164" fontId="49" fillId="2" borderId="0" xfId="13" applyNumberFormat="1" applyFont="1" applyFill="1" applyBorder="1" applyAlignment="1">
      <alignment horizontal="center" vertical="center"/>
    </xf>
    <xf numFmtId="164" fontId="49" fillId="5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 vertical="center"/>
    </xf>
    <xf numFmtId="164" fontId="45" fillId="5" borderId="0" xfId="13" applyNumberFormat="1" applyFont="1" applyFill="1" applyBorder="1" applyAlignment="1">
      <alignment horizontal="center" vertical="center"/>
    </xf>
    <xf numFmtId="164" fontId="45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49" fillId="0" borderId="0" xfId="13" applyNumberFormat="1" applyFont="1" applyFill="1" applyBorder="1" applyAlignment="1">
      <alignment horizontal="center" vertical="center"/>
    </xf>
    <xf numFmtId="164" fontId="49" fillId="3" borderId="0" xfId="13" applyNumberFormat="1" applyFont="1" applyFill="1" applyBorder="1" applyAlignment="1">
      <alignment horizontal="center" vertical="center"/>
    </xf>
    <xf numFmtId="164" fontId="45" fillId="3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/>
    </xf>
    <xf numFmtId="164" fontId="45" fillId="2" borderId="0" xfId="12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164" fontId="46" fillId="0" borderId="0" xfId="12" applyNumberFormat="1" applyFont="1" applyBorder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/>
    </xf>
    <xf numFmtId="0" fontId="46" fillId="0" borderId="10" xfId="12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46" fillId="2" borderId="0" xfId="12" applyFont="1" applyFill="1" applyBorder="1" applyAlignment="1">
      <alignment horizontal="center" vertical="center" wrapText="1"/>
    </xf>
    <xf numFmtId="164" fontId="46" fillId="0" borderId="98" xfId="12" applyNumberFormat="1" applyFont="1" applyBorder="1" applyAlignment="1">
      <alignment horizontal="center" vertical="center"/>
    </xf>
    <xf numFmtId="164" fontId="51" fillId="0" borderId="0" xfId="13" applyNumberFormat="1" applyFont="1" applyBorder="1" applyAlignment="1">
      <alignment horizontal="center" vertical="center"/>
    </xf>
    <xf numFmtId="0" fontId="46" fillId="0" borderId="0" xfId="13" applyFont="1" applyBorder="1" applyAlignment="1">
      <alignment horizontal="center" vertical="center"/>
    </xf>
    <xf numFmtId="164" fontId="46" fillId="5" borderId="0" xfId="13" applyNumberFormat="1" applyFont="1" applyFill="1" applyBorder="1" applyAlignment="1">
      <alignment horizontal="center" vertical="center"/>
    </xf>
    <xf numFmtId="164" fontId="46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3" fillId="0" borderId="0" xfId="14"/>
    <xf numFmtId="164" fontId="46" fillId="2" borderId="0" xfId="11" applyNumberFormat="1" applyFont="1" applyFill="1" applyBorder="1" applyAlignment="1">
      <alignment horizontal="center" vertical="center"/>
    </xf>
    <xf numFmtId="164" fontId="46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6" fillId="0" borderId="0" xfId="12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46" fillId="2" borderId="0" xfId="1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3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4" fontId="46" fillId="5" borderId="0" xfId="11" applyNumberFormat="1" applyFont="1" applyFill="1" applyBorder="1" applyAlignment="1">
      <alignment horizontal="center" vertical="center"/>
    </xf>
    <xf numFmtId="164" fontId="46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52" xfId="0" applyBorder="1"/>
    <xf numFmtId="0" fontId="0" fillId="0" borderId="149" xfId="0" applyBorder="1"/>
    <xf numFmtId="0" fontId="0" fillId="0" borderId="111" xfId="0" applyBorder="1"/>
    <xf numFmtId="0" fontId="46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6" fillId="0" borderId="0" xfId="12" applyFont="1" applyBorder="1" applyAlignment="1">
      <alignment horizontal="center" vertical="center" wrapText="1"/>
    </xf>
    <xf numFmtId="0" fontId="46" fillId="0" borderId="0" xfId="12" applyFont="1" applyBorder="1" applyAlignment="1">
      <alignment horizontal="right" vertical="center" wrapText="1"/>
    </xf>
    <xf numFmtId="0" fontId="51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1" fillId="0" borderId="0" xfId="13" applyFont="1" applyBorder="1" applyAlignment="1">
      <alignment horizontal="center" vertical="center" wrapText="1"/>
    </xf>
    <xf numFmtId="0" fontId="46" fillId="5" borderId="0" xfId="12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wrapText="1"/>
    </xf>
    <xf numFmtId="164" fontId="46" fillId="2" borderId="0" xfId="12" applyNumberFormat="1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readingOrder="1"/>
    </xf>
    <xf numFmtId="164" fontId="51" fillId="2" borderId="0" xfId="13" applyNumberFormat="1" applyFont="1" applyFill="1" applyBorder="1" applyAlignment="1">
      <alignment horizontal="center" vertical="center"/>
    </xf>
    <xf numFmtId="164" fontId="46" fillId="0" borderId="0" xfId="13" applyNumberFormat="1" applyFont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52" xfId="0" applyFont="1" applyBorder="1" applyAlignment="1">
      <alignment vertical="center" wrapText="1"/>
    </xf>
    <xf numFmtId="0" fontId="46" fillId="2" borderId="0" xfId="11" applyFont="1" applyFill="1" applyBorder="1" applyAlignment="1">
      <alignment vertical="center" wrapText="1"/>
    </xf>
    <xf numFmtId="0" fontId="36" fillId="2" borderId="138" xfId="0" applyFont="1" applyFill="1" applyBorder="1" applyAlignment="1">
      <alignment horizontal="right" vertical="center"/>
    </xf>
    <xf numFmtId="3" fontId="46" fillId="2" borderId="98" xfId="10" applyNumberFormat="1" applyFont="1" applyFill="1" applyBorder="1" applyAlignment="1">
      <alignment horizontal="right" vertical="center"/>
    </xf>
    <xf numFmtId="3" fontId="46" fillId="2" borderId="119" xfId="10" applyNumberFormat="1" applyFont="1" applyFill="1" applyBorder="1" applyAlignment="1">
      <alignment horizontal="right" vertical="center"/>
    </xf>
    <xf numFmtId="3" fontId="46" fillId="2" borderId="138" xfId="10" applyNumberFormat="1" applyFont="1" applyFill="1" applyBorder="1" applyAlignment="1">
      <alignment horizontal="right" vertical="center"/>
    </xf>
    <xf numFmtId="3" fontId="46" fillId="2" borderId="98" xfId="11" applyNumberFormat="1" applyFont="1" applyFill="1" applyBorder="1" applyAlignment="1">
      <alignment horizontal="right" vertical="center"/>
    </xf>
    <xf numFmtId="3" fontId="46" fillId="2" borderId="138" xfId="11" applyNumberFormat="1" applyFont="1" applyFill="1" applyBorder="1" applyAlignment="1">
      <alignment horizontal="right" vertical="center"/>
    </xf>
    <xf numFmtId="3" fontId="46" fillId="2" borderId="119" xfId="11" applyNumberFormat="1" applyFont="1" applyFill="1" applyBorder="1" applyAlignment="1">
      <alignment horizontal="right" vertical="center"/>
    </xf>
    <xf numFmtId="0" fontId="57" fillId="2" borderId="9" xfId="0" applyFont="1" applyFill="1" applyBorder="1" applyAlignment="1">
      <alignment horizontal="left" vertical="center"/>
    </xf>
    <xf numFmtId="0" fontId="57" fillId="2" borderId="138" xfId="0" applyFont="1" applyFill="1" applyBorder="1" applyAlignment="1">
      <alignment horizontal="left"/>
    </xf>
    <xf numFmtId="0" fontId="57" fillId="5" borderId="0" xfId="0" applyFont="1" applyFill="1" applyBorder="1" applyAlignment="1">
      <alignment vertical="center"/>
    </xf>
    <xf numFmtId="0" fontId="23" fillId="2" borderId="111" xfId="0" applyFont="1" applyFill="1" applyBorder="1" applyAlignment="1">
      <alignment horizontal="right" vertical="center"/>
    </xf>
    <xf numFmtId="0" fontId="23" fillId="2" borderId="111" xfId="0" applyFont="1" applyFill="1" applyBorder="1" applyAlignment="1">
      <alignment vertical="center"/>
    </xf>
    <xf numFmtId="0" fontId="46" fillId="2" borderId="111" xfId="12" applyFont="1" applyFill="1" applyBorder="1" applyAlignment="1">
      <alignment horizontal="center" vertical="center"/>
    </xf>
    <xf numFmtId="0" fontId="46" fillId="2" borderId="111" xfId="12" applyFont="1" applyFill="1" applyBorder="1" applyAlignment="1">
      <alignment horizontal="center" vertical="center" wrapText="1"/>
    </xf>
    <xf numFmtId="0" fontId="46" fillId="2" borderId="155" xfId="12" applyFont="1" applyFill="1" applyBorder="1" applyAlignment="1">
      <alignment vertical="center" wrapText="1"/>
    </xf>
    <xf numFmtId="0" fontId="46" fillId="2" borderId="111" xfId="12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0" fillId="10" borderId="0" xfId="0" applyFill="1"/>
    <xf numFmtId="0" fontId="0" fillId="11" borderId="0" xfId="0" applyFill="1"/>
    <xf numFmtId="3" fontId="36" fillId="10" borderId="127" xfId="0" applyNumberFormat="1" applyFont="1" applyFill="1" applyBorder="1" applyAlignment="1">
      <alignment horizontal="right" vertical="center"/>
    </xf>
    <xf numFmtId="164" fontId="46" fillId="2" borderId="144" xfId="12" applyNumberFormat="1" applyFont="1" applyFill="1" applyBorder="1" applyAlignment="1">
      <alignment horizontal="right" vertical="center"/>
    </xf>
    <xf numFmtId="164" fontId="46" fillId="2" borderId="144" xfId="12" applyNumberFormat="1" applyFont="1" applyFill="1" applyBorder="1" applyAlignment="1">
      <alignment horizontal="left" vertical="center"/>
    </xf>
    <xf numFmtId="0" fontId="46" fillId="2" borderId="166" xfId="12" applyFont="1" applyFill="1" applyBorder="1" applyAlignment="1">
      <alignment horizontal="right" vertical="center"/>
    </xf>
    <xf numFmtId="164" fontId="46" fillId="2" borderId="163" xfId="1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4" fillId="2" borderId="0" xfId="0" applyFont="1" applyFill="1" applyAlignment="1">
      <alignment horizontal="left"/>
    </xf>
    <xf numFmtId="0" fontId="59" fillId="2" borderId="0" xfId="0" applyFont="1" applyFill="1" applyBorder="1" applyAlignment="1">
      <alignment horizontal="left" vertical="center" readingOrder="2"/>
    </xf>
    <xf numFmtId="0" fontId="57" fillId="2" borderId="119" xfId="0" applyFont="1" applyFill="1" applyBorder="1" applyAlignment="1">
      <alignment horizontal="left" vertical="center"/>
    </xf>
    <xf numFmtId="0" fontId="36" fillId="2" borderId="119" xfId="0" applyFont="1" applyFill="1" applyBorder="1" applyAlignment="1">
      <alignment horizontal="right" vertical="center"/>
    </xf>
    <xf numFmtId="0" fontId="36" fillId="2" borderId="9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2" fillId="0" borderId="0" xfId="15"/>
    <xf numFmtId="0" fontId="62" fillId="0" borderId="0" xfId="16"/>
    <xf numFmtId="0" fontId="62" fillId="0" borderId="0" xfId="17"/>
    <xf numFmtId="0" fontId="62" fillId="0" borderId="0" xfId="18"/>
    <xf numFmtId="0" fontId="62" fillId="0" borderId="0" xfId="19"/>
    <xf numFmtId="0" fontId="62" fillId="0" borderId="0" xfId="20"/>
    <xf numFmtId="0" fontId="62" fillId="3" borderId="0" xfId="20" applyFill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57" fillId="2" borderId="122" xfId="0" applyFont="1" applyFill="1" applyBorder="1" applyAlignment="1">
      <alignment vertical="center"/>
    </xf>
    <xf numFmtId="0" fontId="62" fillId="0" borderId="0" xfId="21"/>
    <xf numFmtId="3" fontId="0" fillId="0" borderId="0" xfId="0" applyNumberFormat="1"/>
    <xf numFmtId="3" fontId="43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3" fontId="46" fillId="2" borderId="10" xfId="12" applyNumberFormat="1" applyFont="1" applyFill="1" applyBorder="1" applyAlignment="1">
      <alignment horizontal="center" vertical="center"/>
    </xf>
    <xf numFmtId="3" fontId="46" fillId="2" borderId="144" xfId="12" applyNumberFormat="1" applyFont="1" applyFill="1" applyBorder="1" applyAlignment="1">
      <alignment horizontal="center" vertical="center"/>
    </xf>
    <xf numFmtId="3" fontId="46" fillId="2" borderId="98" xfId="12" applyNumberFormat="1" applyFont="1" applyFill="1" applyBorder="1" applyAlignment="1">
      <alignment horizontal="center" vertical="center"/>
    </xf>
    <xf numFmtId="3" fontId="46" fillId="2" borderId="127" xfId="12" applyNumberFormat="1" applyFont="1" applyFill="1" applyBorder="1" applyAlignment="1">
      <alignment horizontal="center" vertical="center"/>
    </xf>
    <xf numFmtId="3" fontId="46" fillId="2" borderId="119" xfId="12" applyNumberFormat="1" applyFont="1" applyFill="1" applyBorder="1" applyAlignment="1">
      <alignment horizontal="center" vertical="center"/>
    </xf>
    <xf numFmtId="3" fontId="46" fillId="2" borderId="159" xfId="12" applyNumberFormat="1" applyFont="1" applyFill="1" applyBorder="1" applyAlignment="1">
      <alignment horizontal="center" vertical="center"/>
    </xf>
    <xf numFmtId="3" fontId="46" fillId="2" borderId="164" xfId="12" applyNumberFormat="1" applyFont="1" applyFill="1" applyBorder="1" applyAlignment="1">
      <alignment horizontal="center" vertical="center"/>
    </xf>
    <xf numFmtId="3" fontId="36" fillId="10" borderId="127" xfId="0" applyNumberFormat="1" applyFont="1" applyFill="1" applyBorder="1" applyAlignment="1">
      <alignment horizontal="center" vertical="center"/>
    </xf>
    <xf numFmtId="3" fontId="36" fillId="10" borderId="162" xfId="0" applyNumberFormat="1" applyFont="1" applyFill="1" applyBorder="1" applyAlignment="1">
      <alignment horizontal="center" vertical="center"/>
    </xf>
    <xf numFmtId="3" fontId="36" fillId="10" borderId="151" xfId="0" applyNumberFormat="1" applyFont="1" applyFill="1" applyBorder="1" applyAlignment="1">
      <alignment horizontal="center" vertical="center"/>
    </xf>
    <xf numFmtId="3" fontId="36" fillId="10" borderId="127" xfId="0" applyNumberFormat="1" applyFont="1" applyFill="1" applyBorder="1" applyAlignment="1">
      <alignment horizontal="left" vertical="center"/>
    </xf>
    <xf numFmtId="0" fontId="58" fillId="2" borderId="100" xfId="0" applyFont="1" applyFill="1" applyBorder="1" applyAlignment="1">
      <alignment horizontal="left" vertical="center"/>
    </xf>
    <xf numFmtId="3" fontId="46" fillId="2" borderId="163" xfId="12" applyNumberFormat="1" applyFont="1" applyFill="1" applyBorder="1" applyAlignment="1">
      <alignment horizontal="center" vertical="center"/>
    </xf>
    <xf numFmtId="3" fontId="46" fillId="2" borderId="166" xfId="12" applyNumberFormat="1" applyFont="1" applyFill="1" applyBorder="1" applyAlignment="1">
      <alignment horizontal="center" vertical="center"/>
    </xf>
    <xf numFmtId="3" fontId="46" fillId="2" borderId="171" xfId="12" applyNumberFormat="1" applyFont="1" applyFill="1" applyBorder="1" applyAlignment="1">
      <alignment horizontal="center" vertical="center"/>
    </xf>
    <xf numFmtId="3" fontId="46" fillId="2" borderId="173" xfId="12" applyNumberFormat="1" applyFont="1" applyFill="1" applyBorder="1" applyAlignment="1">
      <alignment horizontal="center" vertical="center"/>
    </xf>
    <xf numFmtId="3" fontId="46" fillId="2" borderId="179" xfId="12" applyNumberFormat="1" applyFont="1" applyFill="1" applyBorder="1" applyAlignment="1">
      <alignment horizontal="center" vertical="center"/>
    </xf>
    <xf numFmtId="3" fontId="7" fillId="2" borderId="4" xfId="1" applyNumberFormat="1" applyFont="1" applyFill="1" applyBorder="1" applyAlignment="1">
      <alignment horizontal="center" vertical="center"/>
    </xf>
    <xf numFmtId="3" fontId="7" fillId="2" borderId="167" xfId="1" applyNumberFormat="1" applyFont="1" applyFill="1" applyBorder="1" applyAlignment="1">
      <alignment horizontal="center" vertical="center"/>
    </xf>
    <xf numFmtId="3" fontId="3" fillId="2" borderId="10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0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8" borderId="111" xfId="1" applyFont="1" applyFill="1" applyBorder="1" applyAlignment="1">
      <alignment horizontal="center" vertical="center"/>
    </xf>
    <xf numFmtId="0" fontId="7" fillId="8" borderId="111" xfId="1" applyFont="1" applyFill="1" applyBorder="1" applyAlignment="1">
      <alignment horizontal="center" vertical="center" readingOrder="2"/>
    </xf>
    <xf numFmtId="0" fontId="46" fillId="8" borderId="155" xfId="12" applyFont="1" applyFill="1" applyBorder="1" applyAlignment="1">
      <alignment horizontal="center" vertical="center"/>
    </xf>
    <xf numFmtId="0" fontId="7" fillId="8" borderId="157" xfId="1" applyFont="1" applyFill="1" applyBorder="1" applyAlignment="1">
      <alignment horizontal="center" vertical="center"/>
    </xf>
    <xf numFmtId="3" fontId="7" fillId="2" borderId="173" xfId="1" applyNumberFormat="1" applyFont="1" applyFill="1" applyBorder="1" applyAlignment="1">
      <alignment horizontal="center" vertical="center"/>
    </xf>
    <xf numFmtId="0" fontId="0" fillId="8" borderId="0" xfId="0" applyFill="1"/>
    <xf numFmtId="0" fontId="36" fillId="2" borderId="0" xfId="0" applyFont="1" applyFill="1" applyBorder="1" applyAlignment="1">
      <alignment horizontal="center" vertical="center"/>
    </xf>
    <xf numFmtId="0" fontId="0" fillId="12" borderId="0" xfId="0" applyFill="1"/>
    <xf numFmtId="0" fontId="62" fillId="12" borderId="0" xfId="18" applyFill="1"/>
    <xf numFmtId="0" fontId="0" fillId="13" borderId="0" xfId="0" applyFill="1"/>
    <xf numFmtId="0" fontId="62" fillId="13" borderId="0" xfId="18" applyFill="1"/>
    <xf numFmtId="0" fontId="53" fillId="12" borderId="0" xfId="14" applyFill="1"/>
    <xf numFmtId="0" fontId="7" fillId="2" borderId="0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46" fillId="8" borderId="155" xfId="12" applyFont="1" applyFill="1" applyBorder="1" applyAlignment="1">
      <alignment horizontal="center" vertical="center" wrapText="1"/>
    </xf>
    <xf numFmtId="0" fontId="46" fillId="2" borderId="173" xfId="12" applyFont="1" applyFill="1" applyBorder="1" applyAlignment="1">
      <alignment horizontal="right" vertical="center"/>
    </xf>
    <xf numFmtId="0" fontId="65" fillId="0" borderId="0" xfId="22"/>
    <xf numFmtId="0" fontId="7" fillId="8" borderId="135" xfId="0" applyFont="1" applyFill="1" applyBorder="1" applyAlignment="1">
      <alignment horizontal="center" vertical="center" wrapText="1"/>
    </xf>
    <xf numFmtId="0" fontId="67" fillId="0" borderId="0" xfId="29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8" borderId="134" xfId="1" applyFont="1" applyFill="1" applyBorder="1" applyAlignment="1">
      <alignment horizontal="center" vertical="center"/>
    </xf>
    <xf numFmtId="0" fontId="7" fillId="8" borderId="149" xfId="1" applyFont="1" applyFill="1" applyBorder="1" applyAlignment="1">
      <alignment horizontal="center" vertical="center"/>
    </xf>
    <xf numFmtId="0" fontId="2" fillId="0" borderId="0" xfId="1" applyFont="1"/>
    <xf numFmtId="0" fontId="7" fillId="2" borderId="4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left" vertical="center" wrapText="1"/>
    </xf>
    <xf numFmtId="0" fontId="7" fillId="2" borderId="188" xfId="1" applyFont="1" applyFill="1" applyBorder="1" applyAlignment="1">
      <alignment horizontal="left" vertical="center" wrapText="1"/>
    </xf>
    <xf numFmtId="3" fontId="7" fillId="2" borderId="188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8" borderId="147" xfId="0" applyFont="1" applyFill="1" applyBorder="1" applyAlignment="1">
      <alignment horizontal="center" vertical="center"/>
    </xf>
    <xf numFmtId="0" fontId="6" fillId="8" borderId="147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horizontal="right" vertical="center"/>
    </xf>
    <xf numFmtId="0" fontId="6" fillId="2" borderId="111" xfId="0" applyFont="1" applyFill="1" applyBorder="1" applyAlignment="1">
      <alignment horizontal="right" vertical="center" wrapText="1"/>
    </xf>
    <xf numFmtId="0" fontId="6" fillId="2" borderId="111" xfId="0" applyFont="1" applyFill="1" applyBorder="1" applyAlignment="1">
      <alignment horizontal="right" vertical="center"/>
    </xf>
    <xf numFmtId="0" fontId="6" fillId="2" borderId="157" xfId="0" applyFont="1" applyFill="1" applyBorder="1" applyAlignment="1">
      <alignment horizontal="right" vertical="center" wrapText="1"/>
    </xf>
    <xf numFmtId="0" fontId="6" fillId="0" borderId="111" xfId="0" applyFont="1" applyFill="1" applyBorder="1" applyAlignment="1">
      <alignment horizontal="right" vertical="center" wrapText="1"/>
    </xf>
    <xf numFmtId="0" fontId="6" fillId="2" borderId="15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6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right" vertical="center" wrapText="1"/>
    </xf>
    <xf numFmtId="3" fontId="6" fillId="0" borderId="98" xfId="0" applyNumberFormat="1" applyFont="1" applyFill="1" applyBorder="1" applyAlignment="1">
      <alignment horizontal="center" vertical="center" wrapText="1"/>
    </xf>
    <xf numFmtId="3" fontId="6" fillId="0" borderId="98" xfId="0" applyNumberFormat="1" applyFont="1" applyFill="1" applyBorder="1" applyAlignment="1">
      <alignment horizontal="center" vertical="center"/>
    </xf>
    <xf numFmtId="0" fontId="6" fillId="2" borderId="14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6" fillId="8" borderId="92" xfId="0" applyFont="1" applyFill="1" applyBorder="1" applyAlignment="1">
      <alignment horizontal="right" vertical="center"/>
    </xf>
    <xf numFmtId="3" fontId="6" fillId="8" borderId="155" xfId="0" applyNumberFormat="1" applyFont="1" applyFill="1" applyBorder="1" applyAlignment="1">
      <alignment horizontal="center" vertical="center"/>
    </xf>
    <xf numFmtId="0" fontId="6" fillId="8" borderId="155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6" fillId="8" borderId="172" xfId="0" applyFont="1" applyFill="1" applyBorder="1" applyAlignment="1">
      <alignment horizontal="center" vertical="center"/>
    </xf>
    <xf numFmtId="0" fontId="6" fillId="8" borderId="155" xfId="0" applyFont="1" applyFill="1" applyBorder="1" applyAlignment="1">
      <alignment horizontal="center" vertical="center"/>
    </xf>
    <xf numFmtId="3" fontId="6" fillId="2" borderId="174" xfId="0" applyNumberFormat="1" applyFont="1" applyFill="1" applyBorder="1" applyAlignment="1">
      <alignment horizontal="center" vertical="center"/>
    </xf>
    <xf numFmtId="3" fontId="6" fillId="2" borderId="125" xfId="0" applyNumberFormat="1" applyFont="1" applyFill="1" applyBorder="1" applyAlignment="1">
      <alignment horizontal="center" vertical="center"/>
    </xf>
    <xf numFmtId="3" fontId="6" fillId="2" borderId="189" xfId="0" applyNumberFormat="1" applyFont="1" applyFill="1" applyBorder="1" applyAlignment="1">
      <alignment horizontal="center" vertical="center"/>
    </xf>
    <xf numFmtId="3" fontId="6" fillId="2" borderId="173" xfId="0" applyNumberFormat="1" applyFont="1" applyFill="1" applyBorder="1" applyAlignment="1">
      <alignment horizontal="center" vertical="center"/>
    </xf>
    <xf numFmtId="0" fontId="6" fillId="2" borderId="179" xfId="0" applyFont="1" applyFill="1" applyBorder="1" applyAlignment="1">
      <alignment vertical="center"/>
    </xf>
    <xf numFmtId="0" fontId="56" fillId="2" borderId="137" xfId="0" applyFont="1" applyFill="1" applyBorder="1" applyAlignment="1">
      <alignment horizontal="left" vertical="center"/>
    </xf>
    <xf numFmtId="0" fontId="6" fillId="2" borderId="189" xfId="0" applyFont="1" applyFill="1" applyBorder="1" applyAlignment="1">
      <alignment vertical="center"/>
    </xf>
    <xf numFmtId="0" fontId="56" fillId="2" borderId="18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center" vertical="center"/>
    </xf>
    <xf numFmtId="3" fontId="6" fillId="2" borderId="149" xfId="0" applyNumberFormat="1" applyFont="1" applyFill="1" applyBorder="1" applyAlignment="1">
      <alignment horizontal="center" vertical="center"/>
    </xf>
    <xf numFmtId="3" fontId="6" fillId="8" borderId="149" xfId="0" applyNumberFormat="1" applyFont="1" applyFill="1" applyBorder="1" applyAlignment="1">
      <alignment horizontal="center" vertical="center"/>
    </xf>
    <xf numFmtId="0" fontId="23" fillId="2" borderId="93" xfId="0" applyFont="1" applyFill="1" applyBorder="1" applyAlignment="1"/>
    <xf numFmtId="0" fontId="23" fillId="2" borderId="157" xfId="0" applyFont="1" applyFill="1" applyBorder="1" applyAlignment="1"/>
    <xf numFmtId="0" fontId="6" fillId="8" borderId="88" xfId="0" applyFont="1" applyFill="1" applyBorder="1" applyAlignment="1">
      <alignment horizontal="center" vertical="top" wrapText="1"/>
    </xf>
    <xf numFmtId="0" fontId="6" fillId="8" borderId="88" xfId="0" applyFont="1" applyFill="1" applyBorder="1" applyAlignment="1">
      <alignment horizontal="center" vertical="top"/>
    </xf>
    <xf numFmtId="0" fontId="6" fillId="2" borderId="111" xfId="0" applyFont="1" applyFill="1" applyBorder="1" applyAlignment="1">
      <alignment horizontal="center" vertical="center" wrapText="1"/>
    </xf>
    <xf numFmtId="0" fontId="6" fillId="2" borderId="111" xfId="0" applyFont="1" applyFill="1" applyBorder="1" applyAlignment="1">
      <alignment horizontal="center" vertical="center"/>
    </xf>
    <xf numFmtId="0" fontId="6" fillId="2" borderId="155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20" xfId="0" applyFont="1" applyFill="1" applyBorder="1" applyAlignment="1">
      <alignment horizontal="right" vertical="center"/>
    </xf>
    <xf numFmtId="3" fontId="6" fillId="0" borderId="169" xfId="0" applyNumberFormat="1" applyFont="1" applyFill="1" applyBorder="1" applyAlignment="1">
      <alignment horizontal="center" vertical="center" wrapText="1"/>
    </xf>
    <xf numFmtId="3" fontId="6" fillId="0" borderId="168" xfId="0" applyNumberFormat="1" applyFont="1" applyFill="1" applyBorder="1" applyAlignment="1">
      <alignment horizontal="center" vertical="center" wrapText="1"/>
    </xf>
    <xf numFmtId="0" fontId="6" fillId="2" borderId="144" xfId="0" applyFont="1" applyFill="1" applyBorder="1" applyAlignment="1">
      <alignment horizontal="left" vertical="center"/>
    </xf>
    <xf numFmtId="0" fontId="23" fillId="2" borderId="144" xfId="0" applyFont="1" applyFill="1" applyBorder="1" applyAlignment="1">
      <alignment horizontal="right" vertical="center"/>
    </xf>
    <xf numFmtId="3" fontId="6" fillId="0" borderId="144" xfId="0" applyNumberFormat="1" applyFont="1" applyFill="1" applyBorder="1" applyAlignment="1">
      <alignment horizontal="center" vertical="center" wrapText="1"/>
    </xf>
    <xf numFmtId="0" fontId="23" fillId="2" borderId="120" xfId="0" applyFont="1" applyFill="1" applyBorder="1" applyAlignment="1">
      <alignment horizontal="right" vertical="center"/>
    </xf>
    <xf numFmtId="0" fontId="23" fillId="2" borderId="121" xfId="0" applyFont="1" applyFill="1" applyBorder="1" applyAlignment="1">
      <alignment horizontal="right" vertical="center"/>
    </xf>
    <xf numFmtId="3" fontId="6" fillId="0" borderId="121" xfId="0" applyNumberFormat="1" applyFont="1" applyFill="1" applyBorder="1" applyAlignment="1">
      <alignment horizontal="center" vertical="center" wrapText="1"/>
    </xf>
    <xf numFmtId="0" fontId="23" fillId="2" borderId="173" xfId="0" applyFont="1" applyFill="1" applyBorder="1" applyAlignment="1">
      <alignment horizontal="right" vertical="center"/>
    </xf>
    <xf numFmtId="3" fontId="6" fillId="0" borderId="173" xfId="0" applyNumberFormat="1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left" vertical="center"/>
    </xf>
    <xf numFmtId="0" fontId="23" fillId="2" borderId="100" xfId="0" applyFont="1" applyFill="1" applyBorder="1" applyAlignment="1">
      <alignment horizontal="right" vertical="center"/>
    </xf>
    <xf numFmtId="0" fontId="6" fillId="2" borderId="100" xfId="0" applyFont="1" applyFill="1" applyBorder="1" applyAlignment="1">
      <alignment horizontal="left" vertical="center"/>
    </xf>
    <xf numFmtId="0" fontId="6" fillId="8" borderId="155" xfId="0" applyFont="1" applyFill="1" applyBorder="1" applyAlignment="1">
      <alignment horizontal="right" vertical="center" wrapText="1"/>
    </xf>
    <xf numFmtId="0" fontId="6" fillId="8" borderId="155" xfId="0" applyFont="1" applyFill="1" applyBorder="1" applyAlignment="1">
      <alignment horizontal="center" vertical="center" wrapText="1"/>
    </xf>
    <xf numFmtId="0" fontId="6" fillId="8" borderId="155" xfId="0" applyFont="1" applyFill="1" applyBorder="1" applyAlignment="1">
      <alignment horizontal="right" vertical="center" readingOrder="2"/>
    </xf>
    <xf numFmtId="0" fontId="22" fillId="2" borderId="0" xfId="0" applyFont="1" applyFill="1"/>
    <xf numFmtId="0" fontId="23" fillId="8" borderId="155" xfId="0" applyFont="1" applyFill="1" applyBorder="1" applyAlignment="1">
      <alignment horizontal="left" vertical="center" wrapText="1"/>
    </xf>
    <xf numFmtId="0" fontId="6" fillId="8" borderId="155" xfId="0" applyFont="1" applyFill="1" applyBorder="1" applyAlignment="1">
      <alignment horizontal="left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63" xfId="0" applyNumberFormat="1" applyFont="1" applyFill="1" applyBorder="1" applyAlignment="1">
      <alignment horizontal="center" vertical="center" wrapText="1"/>
    </xf>
    <xf numFmtId="3" fontId="6" fillId="2" borderId="98" xfId="0" applyNumberFormat="1" applyFont="1" applyFill="1" applyBorder="1" applyAlignment="1">
      <alignment horizontal="center" vertical="center" wrapText="1"/>
    </xf>
    <xf numFmtId="3" fontId="6" fillId="8" borderId="92" xfId="0" applyNumberFormat="1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6" fillId="2" borderId="119" xfId="0" applyFont="1" applyFill="1" applyBorder="1" applyAlignment="1">
      <alignment horizontal="right" vertical="center" wrapText="1"/>
    </xf>
    <xf numFmtId="3" fontId="6" fillId="2" borderId="169" xfId="0" applyNumberFormat="1" applyFont="1" applyFill="1" applyBorder="1" applyAlignment="1">
      <alignment horizontal="center" vertical="center" wrapText="1"/>
    </xf>
    <xf numFmtId="3" fontId="6" fillId="2" borderId="168" xfId="0" applyNumberFormat="1" applyFont="1" applyFill="1" applyBorder="1" applyAlignment="1">
      <alignment horizontal="center" vertical="center" wrapText="1"/>
    </xf>
    <xf numFmtId="3" fontId="6" fillId="2" borderId="144" xfId="0" applyNumberFormat="1" applyFont="1" applyFill="1" applyBorder="1" applyAlignment="1">
      <alignment horizontal="center" vertical="center" wrapText="1"/>
    </xf>
    <xf numFmtId="3" fontId="6" fillId="2" borderId="121" xfId="0" applyNumberFormat="1" applyFont="1" applyFill="1" applyBorder="1" applyAlignment="1">
      <alignment horizontal="center" vertical="center" wrapText="1"/>
    </xf>
    <xf numFmtId="3" fontId="6" fillId="2" borderId="119" xfId="0" applyNumberFormat="1" applyFont="1" applyFill="1" applyBorder="1" applyAlignment="1">
      <alignment horizontal="center" vertical="center" wrapText="1"/>
    </xf>
    <xf numFmtId="3" fontId="6" fillId="2" borderId="167" xfId="0" applyNumberFormat="1" applyFont="1" applyFill="1" applyBorder="1" applyAlignment="1">
      <alignment horizontal="center" vertical="center" wrapText="1"/>
    </xf>
    <xf numFmtId="0" fontId="23" fillId="2" borderId="167" xfId="0" applyFont="1" applyFill="1" applyBorder="1" applyAlignment="1">
      <alignment horizontal="right" vertical="center"/>
    </xf>
    <xf numFmtId="0" fontId="6" fillId="2" borderId="167" xfId="0" applyFont="1" applyFill="1" applyBorder="1" applyAlignment="1">
      <alignment horizontal="left" vertical="center"/>
    </xf>
    <xf numFmtId="3" fontId="6" fillId="2" borderId="173" xfId="0" applyNumberFormat="1" applyFont="1" applyFill="1" applyBorder="1" applyAlignment="1">
      <alignment horizontal="center" vertical="center" wrapText="1"/>
    </xf>
    <xf numFmtId="0" fontId="23" fillId="8" borderId="182" xfId="0" applyFont="1" applyFill="1" applyBorder="1" applyAlignment="1">
      <alignment vertical="center" wrapText="1"/>
    </xf>
    <xf numFmtId="3" fontId="6" fillId="8" borderId="182" xfId="0" applyNumberFormat="1" applyFont="1" applyFill="1" applyBorder="1" applyAlignment="1">
      <alignment horizontal="center" vertical="center" wrapText="1"/>
    </xf>
    <xf numFmtId="0" fontId="6" fillId="8" borderId="182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left" vertical="center" wrapText="1"/>
    </xf>
    <xf numFmtId="3" fontId="6" fillId="8" borderId="155" xfId="0" applyNumberFormat="1" applyFont="1" applyFill="1" applyBorder="1" applyAlignment="1">
      <alignment horizontal="center" vertical="center" wrapText="1"/>
    </xf>
    <xf numFmtId="0" fontId="23" fillId="2" borderId="182" xfId="0" applyFont="1" applyFill="1" applyBorder="1" applyAlignment="1">
      <alignment horizontal="right" vertical="center"/>
    </xf>
    <xf numFmtId="3" fontId="6" fillId="2" borderId="111" xfId="0" applyNumberFormat="1" applyFont="1" applyFill="1" applyBorder="1" applyAlignment="1">
      <alignment horizontal="center" vertical="center" wrapText="1"/>
    </xf>
    <xf numFmtId="3" fontId="6" fillId="2" borderId="157" xfId="0" applyNumberFormat="1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left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vertical="center" wrapText="1"/>
    </xf>
    <xf numFmtId="0" fontId="6" fillId="2" borderId="166" xfId="0" applyFont="1" applyFill="1" applyBorder="1" applyAlignment="1">
      <alignment vertical="center" wrapText="1"/>
    </xf>
    <xf numFmtId="0" fontId="23" fillId="2" borderId="155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6" fillId="8" borderId="155" xfId="0" applyFont="1" applyFill="1" applyBorder="1" applyAlignment="1">
      <alignment horizontal="right" vertical="center"/>
    </xf>
    <xf numFmtId="3" fontId="6" fillId="8" borderId="92" xfId="0" applyNumberFormat="1" applyFont="1" applyFill="1" applyBorder="1" applyAlignment="1">
      <alignment horizontal="center" vertical="center" wrapText="1"/>
    </xf>
    <xf numFmtId="0" fontId="23" fillId="8" borderId="155" xfId="0" applyFont="1" applyFill="1" applyBorder="1" applyAlignment="1">
      <alignment horizontal="left"/>
    </xf>
    <xf numFmtId="0" fontId="6" fillId="2" borderId="155" xfId="0" applyFont="1" applyFill="1" applyBorder="1" applyAlignment="1">
      <alignment horizontal="left" vertical="center" wrapText="1"/>
    </xf>
    <xf numFmtId="3" fontId="23" fillId="8" borderId="18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8" borderId="147" xfId="0" applyFont="1" applyFill="1" applyBorder="1" applyAlignment="1">
      <alignment horizontal="center" vertical="center" wrapText="1"/>
    </xf>
    <xf numFmtId="0" fontId="6" fillId="8" borderId="14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8" borderId="17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8" borderId="156" xfId="0" applyFont="1" applyFill="1" applyBorder="1" applyAlignment="1">
      <alignment horizontal="center" vertical="center" wrapText="1"/>
    </xf>
    <xf numFmtId="0" fontId="6" fillId="8" borderId="111" xfId="0" applyFont="1" applyFill="1" applyBorder="1" applyAlignment="1">
      <alignment horizontal="center" vertical="center" wrapText="1"/>
    </xf>
    <xf numFmtId="0" fontId="6" fillId="8" borderId="154" xfId="0" applyFont="1" applyFill="1" applyBorder="1" applyAlignment="1">
      <alignment horizontal="center" vertical="center" wrapText="1"/>
    </xf>
    <xf numFmtId="0" fontId="6" fillId="8" borderId="147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right" vertical="center" wrapText="1"/>
    </xf>
    <xf numFmtId="3" fontId="6" fillId="8" borderId="9" xfId="0" applyNumberFormat="1" applyFont="1" applyFill="1" applyBorder="1" applyAlignment="1">
      <alignment horizontal="center" vertical="center" wrapText="1"/>
    </xf>
    <xf numFmtId="3" fontId="6" fillId="8" borderId="169" xfId="0" applyNumberFormat="1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right" vertical="center" wrapText="1"/>
    </xf>
    <xf numFmtId="3" fontId="6" fillId="8" borderId="5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 wrapText="1"/>
    </xf>
    <xf numFmtId="0" fontId="23" fillId="8" borderId="182" xfId="0" applyFont="1" applyFill="1" applyBorder="1" applyAlignment="1">
      <alignment horizontal="center" vertical="center" wrapText="1"/>
    </xf>
    <xf numFmtId="3" fontId="23" fillId="0" borderId="174" xfId="0" applyNumberFormat="1" applyFont="1" applyBorder="1" applyAlignment="1">
      <alignment horizontal="center" vertical="center"/>
    </xf>
    <xf numFmtId="4" fontId="23" fillId="0" borderId="174" xfId="0" applyNumberFormat="1" applyFont="1" applyBorder="1" applyAlignment="1">
      <alignment horizontal="center" vertical="center"/>
    </xf>
    <xf numFmtId="3" fontId="23" fillId="2" borderId="190" xfId="0" applyNumberFormat="1" applyFont="1" applyFill="1" applyBorder="1" applyAlignment="1">
      <alignment horizontal="center" vertical="center"/>
    </xf>
    <xf numFmtId="4" fontId="23" fillId="2" borderId="190" xfId="0" applyNumberFormat="1" applyFont="1" applyFill="1" applyBorder="1" applyAlignment="1">
      <alignment horizontal="center" vertical="center"/>
    </xf>
    <xf numFmtId="3" fontId="23" fillId="0" borderId="191" xfId="0" applyNumberFormat="1" applyFont="1" applyBorder="1" applyAlignment="1">
      <alignment horizontal="center" vertical="center"/>
    </xf>
    <xf numFmtId="4" fontId="23" fillId="0" borderId="191" xfId="0" applyNumberFormat="1" applyFont="1" applyBorder="1" applyAlignment="1">
      <alignment horizontal="center" vertical="center"/>
    </xf>
    <xf numFmtId="3" fontId="23" fillId="8" borderId="182" xfId="0" applyNumberFormat="1" applyFont="1" applyFill="1" applyBorder="1" applyAlignment="1">
      <alignment horizontal="center" vertical="center"/>
    </xf>
    <xf numFmtId="0" fontId="23" fillId="8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2" borderId="120" xfId="0" applyFont="1" applyFill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3" fillId="8" borderId="10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3" fontId="6" fillId="2" borderId="178" xfId="0" applyNumberFormat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2" fillId="0" borderId="0" xfId="0" applyFont="1"/>
    <xf numFmtId="0" fontId="6" fillId="2" borderId="0" xfId="0" applyFont="1" applyFill="1" applyBorder="1" applyAlignment="1">
      <alignment horizontal="right" vertical="center" readingOrder="2"/>
    </xf>
    <xf numFmtId="0" fontId="6" fillId="2" borderId="9" xfId="0" applyFont="1" applyFill="1" applyBorder="1" applyAlignment="1">
      <alignment horizontal="left" vertical="center" wrapText="1"/>
    </xf>
    <xf numFmtId="0" fontId="6" fillId="2" borderId="178" xfId="0" applyFont="1" applyFill="1" applyBorder="1" applyAlignment="1">
      <alignment horizontal="left" vertical="center" wrapText="1"/>
    </xf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50" fillId="0" borderId="0" xfId="0" applyFont="1" applyAlignment="1">
      <alignment vertical="center" readingOrder="2"/>
    </xf>
    <xf numFmtId="0" fontId="6" fillId="8" borderId="170" xfId="0" applyFont="1" applyFill="1" applyBorder="1" applyAlignment="1">
      <alignment horizontal="center" vertical="center" wrapText="1"/>
    </xf>
    <xf numFmtId="3" fontId="6" fillId="2" borderId="17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left" vertical="center"/>
    </xf>
    <xf numFmtId="3" fontId="6" fillId="2" borderId="179" xfId="0" applyNumberFormat="1" applyFont="1" applyFill="1" applyBorder="1" applyAlignment="1">
      <alignment horizontal="center" vertical="center" wrapText="1"/>
    </xf>
    <xf numFmtId="3" fontId="6" fillId="8" borderId="149" xfId="0" applyNumberFormat="1" applyFont="1" applyFill="1" applyBorder="1" applyAlignment="1">
      <alignment horizontal="center" vertical="center" wrapText="1"/>
    </xf>
    <xf numFmtId="3" fontId="6" fillId="2" borderId="149" xfId="0" applyNumberFormat="1" applyFont="1" applyFill="1" applyBorder="1" applyAlignment="1">
      <alignment horizontal="center" vertical="center" wrapText="1"/>
    </xf>
    <xf numFmtId="3" fontId="6" fillId="2" borderId="179" xfId="0" applyNumberFormat="1" applyFont="1" applyFill="1" applyBorder="1" applyAlignment="1">
      <alignment horizontal="center" vertical="center"/>
    </xf>
    <xf numFmtId="0" fontId="6" fillId="8" borderId="182" xfId="0" applyFont="1" applyFill="1" applyBorder="1" applyAlignment="1">
      <alignment horizontal="right" vertical="center"/>
    </xf>
    <xf numFmtId="3" fontId="6" fillId="8" borderId="182" xfId="0" applyNumberFormat="1" applyFont="1" applyFill="1" applyBorder="1" applyAlignment="1">
      <alignment horizontal="center" vertical="center"/>
    </xf>
    <xf numFmtId="0" fontId="56" fillId="8" borderId="182" xfId="0" applyFont="1" applyFill="1" applyBorder="1" applyAlignment="1">
      <alignment horizontal="left" vertical="center"/>
    </xf>
    <xf numFmtId="0" fontId="6" fillId="8" borderId="193" xfId="0" applyFont="1" applyFill="1" applyBorder="1" applyAlignment="1">
      <alignment vertical="center"/>
    </xf>
    <xf numFmtId="3" fontId="6" fillId="8" borderId="195" xfId="0" applyNumberFormat="1" applyFont="1" applyFill="1" applyBorder="1" applyAlignment="1">
      <alignment horizontal="center" vertical="center"/>
    </xf>
    <xf numFmtId="0" fontId="56" fillId="8" borderId="194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" fillId="8" borderId="90" xfId="0" applyFont="1" applyFill="1" applyBorder="1" applyAlignment="1">
      <alignment horizontal="center" vertical="center" readingOrder="2"/>
    </xf>
    <xf numFmtId="0" fontId="6" fillId="8" borderId="88" xfId="0" applyFont="1" applyFill="1" applyBorder="1" applyAlignment="1">
      <alignment horizontal="center" vertical="center" readingOrder="2"/>
    </xf>
    <xf numFmtId="0" fontId="6" fillId="8" borderId="135" xfId="0" applyFont="1" applyFill="1" applyBorder="1" applyAlignment="1">
      <alignment horizontal="center" vertical="center" readingOrder="2"/>
    </xf>
    <xf numFmtId="0" fontId="6" fillId="8" borderId="97" xfId="0" applyFont="1" applyFill="1" applyBorder="1" applyAlignment="1">
      <alignment horizontal="center" vertical="center" readingOrder="2"/>
    </xf>
    <xf numFmtId="0" fontId="6" fillId="8" borderId="75" xfId="0" applyFont="1" applyFill="1" applyBorder="1" applyAlignment="1">
      <alignment horizontal="center" vertical="center" readingOrder="2"/>
    </xf>
    <xf numFmtId="0" fontId="6" fillId="2" borderId="111" xfId="0" applyFont="1" applyFill="1" applyBorder="1" applyAlignment="1">
      <alignment vertical="center"/>
    </xf>
    <xf numFmtId="0" fontId="6" fillId="2" borderId="111" xfId="0" applyFont="1" applyFill="1" applyBorder="1" applyAlignment="1">
      <alignment horizontal="center" vertical="center" readingOrder="2"/>
    </xf>
    <xf numFmtId="3" fontId="6" fillId="8" borderId="105" xfId="0" applyNumberFormat="1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left" vertical="center" wrapText="1"/>
    </xf>
    <xf numFmtId="0" fontId="6" fillId="2" borderId="176" xfId="0" applyFont="1" applyFill="1" applyBorder="1" applyAlignment="1">
      <alignment horizontal="left" vertical="center"/>
    </xf>
    <xf numFmtId="0" fontId="6" fillId="8" borderId="149" xfId="0" applyFont="1" applyFill="1" applyBorder="1" applyAlignment="1">
      <alignment horizontal="left" vertical="center"/>
    </xf>
    <xf numFmtId="0" fontId="6" fillId="8" borderId="134" xfId="0" applyFont="1" applyFill="1" applyBorder="1" applyAlignment="1">
      <alignment horizontal="center" vertical="center" readingOrder="2"/>
    </xf>
    <xf numFmtId="0" fontId="6" fillId="8" borderId="149" xfId="0" applyFont="1" applyFill="1" applyBorder="1" applyAlignment="1">
      <alignment horizontal="center" vertical="center" readingOrder="2"/>
    </xf>
    <xf numFmtId="0" fontId="6" fillId="2" borderId="144" xfId="0" applyFont="1" applyFill="1" applyBorder="1" applyAlignment="1">
      <alignment horizontal="right" vertical="center"/>
    </xf>
    <xf numFmtId="3" fontId="23" fillId="8" borderId="173" xfId="0" applyNumberFormat="1" applyFont="1" applyFill="1" applyBorder="1" applyAlignment="1">
      <alignment horizontal="center" vertical="center"/>
    </xf>
    <xf numFmtId="0" fontId="6" fillId="2" borderId="163" xfId="0" applyFont="1" applyFill="1" applyBorder="1" applyAlignment="1">
      <alignment horizontal="left" vertical="center"/>
    </xf>
    <xf numFmtId="0" fontId="6" fillId="2" borderId="168" xfId="0" applyFont="1" applyFill="1" applyBorder="1" applyAlignment="1">
      <alignment vertical="center"/>
    </xf>
    <xf numFmtId="0" fontId="6" fillId="2" borderId="166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8" borderId="155" xfId="0" applyFont="1" applyFill="1" applyBorder="1" applyAlignment="1">
      <alignment horizontal="left" vertical="center"/>
    </xf>
    <xf numFmtId="0" fontId="6" fillId="8" borderId="88" xfId="0" applyFont="1" applyFill="1" applyBorder="1" applyAlignment="1">
      <alignment horizontal="center" vertical="center" wrapText="1" readingOrder="2"/>
    </xf>
    <xf numFmtId="0" fontId="6" fillId="8" borderId="126" xfId="0" applyFont="1" applyFill="1" applyBorder="1" applyAlignment="1">
      <alignment horizontal="center" vertical="center" wrapText="1" readingOrder="2"/>
    </xf>
    <xf numFmtId="0" fontId="6" fillId="8" borderId="97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134" xfId="0" applyFont="1" applyFill="1" applyBorder="1" applyAlignment="1">
      <alignment horizontal="center" vertical="center" wrapText="1" readingOrder="2"/>
    </xf>
    <xf numFmtId="0" fontId="6" fillId="8" borderId="149" xfId="0" applyFont="1" applyFill="1" applyBorder="1" applyAlignment="1">
      <alignment horizontal="center" vertical="center" wrapText="1" readingOrder="2"/>
    </xf>
    <xf numFmtId="0" fontId="6" fillId="8" borderId="135" xfId="0" applyFont="1" applyFill="1" applyBorder="1" applyAlignment="1">
      <alignment horizontal="center" vertical="center" wrapText="1" readingOrder="2"/>
    </xf>
    <xf numFmtId="0" fontId="6" fillId="2" borderId="111" xfId="0" applyFont="1" applyFill="1" applyBorder="1" applyAlignment="1">
      <alignment horizontal="center" vertical="center" wrapText="1" readingOrder="2"/>
    </xf>
    <xf numFmtId="3" fontId="23" fillId="2" borderId="9" xfId="0" applyNumberFormat="1" applyFont="1" applyFill="1" applyBorder="1" applyAlignment="1">
      <alignment horizontal="center" vertical="center"/>
    </xf>
    <xf numFmtId="3" fontId="23" fillId="2" borderId="97" xfId="0" applyNumberFormat="1" applyFont="1" applyFill="1" applyBorder="1" applyAlignment="1">
      <alignment horizontal="center" vertical="center"/>
    </xf>
    <xf numFmtId="0" fontId="6" fillId="8" borderId="92" xfId="0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center" vertical="center"/>
    </xf>
    <xf numFmtId="3" fontId="6" fillId="2" borderId="144" xfId="0" applyNumberFormat="1" applyFont="1" applyFill="1" applyBorder="1" applyAlignment="1">
      <alignment horizontal="center" vertical="center"/>
    </xf>
    <xf numFmtId="0" fontId="23" fillId="2" borderId="169" xfId="0" applyFont="1" applyFill="1" applyBorder="1" applyAlignment="1">
      <alignment horizontal="right" vertical="center"/>
    </xf>
    <xf numFmtId="3" fontId="6" fillId="8" borderId="157" xfId="0" applyNumberFormat="1" applyFont="1" applyFill="1" applyBorder="1" applyAlignment="1">
      <alignment horizontal="center" vertical="center" wrapText="1"/>
    </xf>
    <xf numFmtId="0" fontId="6" fillId="8" borderId="155" xfId="0" applyFont="1" applyFill="1" applyBorder="1" applyAlignment="1">
      <alignment horizontal="right" vertical="center" wrapText="1"/>
    </xf>
    <xf numFmtId="3" fontId="6" fillId="8" borderId="155" xfId="0" applyNumberFormat="1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52" fillId="2" borderId="157" xfId="0" applyFont="1" applyFill="1" applyBorder="1" applyAlignment="1">
      <alignment vertical="center"/>
    </xf>
    <xf numFmtId="0" fontId="6" fillId="8" borderId="183" xfId="0" applyFont="1" applyFill="1" applyBorder="1" applyAlignment="1" applyProtection="1">
      <alignment horizontal="center" vertical="center"/>
      <protection locked="0"/>
    </xf>
    <xf numFmtId="0" fontId="6" fillId="8" borderId="183" xfId="0" applyFont="1" applyFill="1" applyBorder="1" applyAlignment="1" applyProtection="1">
      <alignment horizontal="center" vertical="center" wrapText="1"/>
      <protection locked="0"/>
    </xf>
    <xf numFmtId="0" fontId="6" fillId="2" borderId="195" xfId="0" applyFont="1" applyFill="1" applyBorder="1" applyAlignment="1">
      <alignment vertical="center" wrapText="1"/>
    </xf>
    <xf numFmtId="0" fontId="6" fillId="2" borderId="157" xfId="0" applyFont="1" applyFill="1" applyBorder="1" applyAlignment="1">
      <alignment horizontal="center" vertical="center" wrapText="1" readingOrder="2"/>
    </xf>
    <xf numFmtId="0" fontId="6" fillId="2" borderId="98" xfId="0" applyFont="1" applyFill="1" applyBorder="1" applyAlignment="1">
      <alignment horizontal="right" vertical="center"/>
    </xf>
    <xf numFmtId="3" fontId="23" fillId="2" borderId="179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/>
    </xf>
    <xf numFmtId="0" fontId="6" fillId="8" borderId="155" xfId="0" applyFont="1" applyFill="1" applyBorder="1" applyAlignment="1" applyProtection="1">
      <alignment horizontal="right" vertical="center" wrapText="1"/>
      <protection locked="0"/>
    </xf>
    <xf numFmtId="3" fontId="6" fillId="8" borderId="155" xfId="0" applyNumberFormat="1" applyFont="1" applyFill="1" applyBorder="1" applyAlignment="1" applyProtection="1">
      <alignment horizontal="center" vertical="center" wrapText="1"/>
      <protection locked="0"/>
    </xf>
    <xf numFmtId="3" fontId="6" fillId="8" borderId="18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74" xfId="0" applyFont="1" applyFill="1" applyBorder="1" applyAlignment="1">
      <alignment vertical="center"/>
    </xf>
    <xf numFmtId="0" fontId="6" fillId="2" borderId="178" xfId="0" applyFont="1" applyFill="1" applyBorder="1" applyAlignment="1">
      <alignment vertical="center"/>
    </xf>
    <xf numFmtId="0" fontId="6" fillId="2" borderId="178" xfId="0" applyFont="1" applyFill="1" applyBorder="1" applyAlignment="1">
      <alignment vertical="center" wrapText="1"/>
    </xf>
    <xf numFmtId="0" fontId="23" fillId="2" borderId="178" xfId="0" applyFont="1" applyFill="1" applyBorder="1" applyAlignment="1">
      <alignment vertical="center"/>
    </xf>
    <xf numFmtId="0" fontId="23" fillId="2" borderId="176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8" borderId="88" xfId="0" applyFont="1" applyFill="1" applyBorder="1" applyAlignment="1" applyProtection="1">
      <alignment horizontal="center" vertical="center"/>
      <protection locked="0"/>
    </xf>
    <xf numFmtId="0" fontId="6" fillId="8" borderId="8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4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78" xfId="0" applyFont="1" applyFill="1" applyBorder="1" applyAlignment="1">
      <alignment vertical="top"/>
    </xf>
    <xf numFmtId="0" fontId="6" fillId="2" borderId="169" xfId="0" applyFont="1" applyFill="1" applyBorder="1" applyAlignment="1">
      <alignment vertical="center"/>
    </xf>
    <xf numFmtId="0" fontId="6" fillId="8" borderId="155" xfId="0" applyFont="1" applyFill="1" applyBorder="1" applyAlignment="1">
      <alignment vertical="center"/>
    </xf>
    <xf numFmtId="0" fontId="23" fillId="8" borderId="105" xfId="0" applyFont="1" applyFill="1" applyBorder="1" applyAlignment="1">
      <alignment vertical="center"/>
    </xf>
    <xf numFmtId="0" fontId="6" fillId="8" borderId="155" xfId="0" applyFont="1" applyFill="1" applyBorder="1" applyAlignment="1">
      <alignment vertical="center" wrapText="1"/>
    </xf>
    <xf numFmtId="0" fontId="23" fillId="8" borderId="155" xfId="0" applyFont="1" applyFill="1" applyBorder="1" applyAlignment="1">
      <alignment vertical="center"/>
    </xf>
    <xf numFmtId="0" fontId="6" fillId="8" borderId="182" xfId="0" applyFont="1" applyFill="1" applyBorder="1" applyAlignment="1">
      <alignment vertical="center"/>
    </xf>
    <xf numFmtId="3" fontId="6" fillId="2" borderId="178" xfId="0" applyNumberFormat="1" applyFont="1" applyFill="1" applyBorder="1" applyAlignment="1">
      <alignment horizontal="center" vertical="center"/>
    </xf>
    <xf numFmtId="0" fontId="6" fillId="2" borderId="149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vertical="center" wrapText="1"/>
    </xf>
    <xf numFmtId="0" fontId="6" fillId="2" borderId="196" xfId="0" applyFont="1" applyFill="1" applyBorder="1" applyAlignment="1">
      <alignment vertical="center"/>
    </xf>
    <xf numFmtId="0" fontId="6" fillId="2" borderId="196" xfId="0" applyFont="1" applyFill="1" applyBorder="1" applyAlignment="1">
      <alignment vertical="center" wrapText="1"/>
    </xf>
    <xf numFmtId="0" fontId="23" fillId="2" borderId="196" xfId="0" applyFont="1" applyFill="1" applyBorder="1" applyAlignment="1">
      <alignment vertical="center"/>
    </xf>
    <xf numFmtId="0" fontId="6" fillId="8" borderId="195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left" vertical="center"/>
    </xf>
    <xf numFmtId="0" fontId="6" fillId="8" borderId="147" xfId="0" applyFont="1" applyFill="1" applyBorder="1" applyAlignment="1">
      <alignment vertical="center" wrapText="1"/>
    </xf>
    <xf numFmtId="0" fontId="45" fillId="2" borderId="186" xfId="30" applyFont="1" applyFill="1" applyBorder="1" applyAlignment="1">
      <alignment horizontal="center" vertical="center" wrapText="1"/>
    </xf>
    <xf numFmtId="0" fontId="45" fillId="2" borderId="173" xfId="30" applyFont="1" applyFill="1" applyBorder="1" applyAlignment="1">
      <alignment horizontal="center" vertical="center" wrapText="1"/>
    </xf>
    <xf numFmtId="3" fontId="6" fillId="8" borderId="155" xfId="0" applyNumberFormat="1" applyFont="1" applyFill="1" applyBorder="1" applyAlignment="1" applyProtection="1">
      <alignment horizontal="left" vertical="center" wrapText="1"/>
      <protection locked="0"/>
    </xf>
    <xf numFmtId="3" fontId="6" fillId="2" borderId="0" xfId="0" applyNumberFormat="1" applyFont="1" applyFill="1" applyAlignment="1">
      <alignment horizontal="center" vertical="center" wrapText="1"/>
    </xf>
    <xf numFmtId="0" fontId="23" fillId="2" borderId="155" xfId="0" applyFont="1" applyFill="1" applyBorder="1" applyAlignment="1">
      <alignment horizontal="left" vertical="center"/>
    </xf>
    <xf numFmtId="0" fontId="6" fillId="8" borderId="183" xfId="0" applyFont="1" applyFill="1" applyBorder="1" applyAlignment="1">
      <alignment horizontal="center" vertical="center"/>
    </xf>
    <xf numFmtId="0" fontId="23" fillId="2" borderId="12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23" fillId="8" borderId="155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23" fillId="8" borderId="155" xfId="0" applyFont="1" applyFill="1" applyBorder="1" applyAlignment="1">
      <alignment horizontal="right" vertical="center"/>
    </xf>
    <xf numFmtId="0" fontId="23" fillId="8" borderId="15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8" borderId="155" xfId="0" applyFont="1" applyFill="1" applyBorder="1" applyAlignment="1">
      <alignment horizontal="right" vertical="center" wrapText="1"/>
    </xf>
    <xf numFmtId="0" fontId="23" fillId="8" borderId="10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29" xfId="0" applyFont="1" applyFill="1" applyBorder="1" applyAlignment="1">
      <alignment vertical="center" wrapText="1"/>
    </xf>
    <xf numFmtId="0" fontId="23" fillId="8" borderId="155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144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0" borderId="0" xfId="0" applyFont="1"/>
    <xf numFmtId="0" fontId="25" fillId="0" borderId="0" xfId="0" applyFont="1" applyBorder="1" applyAlignment="1">
      <alignment vertical="center"/>
    </xf>
    <xf numFmtId="0" fontId="23" fillId="8" borderId="147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 wrapText="1"/>
    </xf>
    <xf numFmtId="0" fontId="23" fillId="2" borderId="155" xfId="0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23" fillId="2" borderId="10" xfId="0" applyNumberFormat="1" applyFont="1" applyFill="1" applyBorder="1" applyAlignment="1">
      <alignment horizontal="center" vertical="center"/>
    </xf>
    <xf numFmtId="3" fontId="23" fillId="2" borderId="173" xfId="0" applyNumberFormat="1" applyFont="1" applyFill="1" applyBorder="1" applyAlignment="1">
      <alignment horizontal="center" vertical="center"/>
    </xf>
    <xf numFmtId="0" fontId="6" fillId="2" borderId="173" xfId="0" applyFont="1" applyFill="1" applyBorder="1" applyAlignment="1">
      <alignment horizontal="left" vertical="center" wrapText="1"/>
    </xf>
    <xf numFmtId="0" fontId="8" fillId="0" borderId="0" xfId="21" applyFont="1" applyAlignment="1">
      <alignment vertical="center"/>
    </xf>
    <xf numFmtId="0" fontId="0" fillId="0" borderId="0" xfId="0" applyFont="1"/>
    <xf numFmtId="0" fontId="23" fillId="8" borderId="156" xfId="0" applyFont="1" applyFill="1" applyBorder="1" applyAlignment="1">
      <alignment horizontal="center" vertical="center"/>
    </xf>
    <xf numFmtId="0" fontId="23" fillId="8" borderId="134" xfId="0" applyFont="1" applyFill="1" applyBorder="1" applyAlignment="1">
      <alignment horizontal="center" vertical="center"/>
    </xf>
    <xf numFmtId="0" fontId="23" fillId="8" borderId="149" xfId="0" applyFont="1" applyFill="1" applyBorder="1" applyAlignment="1">
      <alignment horizontal="center" vertical="center"/>
    </xf>
    <xf numFmtId="0" fontId="23" fillId="2" borderId="195" xfId="0" applyFont="1" applyFill="1" applyBorder="1" applyAlignment="1">
      <alignment vertical="center"/>
    </xf>
    <xf numFmtId="3" fontId="23" fillId="2" borderId="144" xfId="0" applyNumberFormat="1" applyFont="1" applyFill="1" applyBorder="1" applyAlignment="1">
      <alignment horizontal="center" vertical="center"/>
    </xf>
    <xf numFmtId="3" fontId="23" fillId="2" borderId="121" xfId="0" applyNumberFormat="1" applyFont="1" applyFill="1" applyBorder="1" applyAlignment="1">
      <alignment horizontal="center" vertical="center"/>
    </xf>
    <xf numFmtId="3" fontId="23" fillId="2" borderId="119" xfId="0" applyNumberFormat="1" applyFont="1" applyFill="1" applyBorder="1" applyAlignment="1">
      <alignment horizontal="center" vertical="center"/>
    </xf>
    <xf numFmtId="3" fontId="23" fillId="2" borderId="167" xfId="0" applyNumberFormat="1" applyFont="1" applyFill="1" applyBorder="1" applyAlignment="1">
      <alignment horizontal="center" vertical="center"/>
    </xf>
    <xf numFmtId="3" fontId="23" fillId="8" borderId="155" xfId="0" applyNumberFormat="1" applyFont="1" applyFill="1" applyBorder="1" applyAlignment="1">
      <alignment horizontal="center" vertical="center"/>
    </xf>
    <xf numFmtId="3" fontId="23" fillId="8" borderId="157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6" fillId="0" borderId="149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6" fillId="2" borderId="174" xfId="0" applyFont="1" applyFill="1" applyBorder="1" applyAlignment="1">
      <alignment vertical="center" wrapText="1"/>
    </xf>
    <xf numFmtId="3" fontId="23" fillId="2" borderId="197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8" borderId="0" xfId="0" applyFont="1" applyFill="1" applyBorder="1" applyAlignment="1">
      <alignment horizontal="left" vertical="center"/>
    </xf>
    <xf numFmtId="0" fontId="23" fillId="2" borderId="157" xfId="0" applyFont="1" applyFill="1" applyBorder="1" applyAlignment="1">
      <alignment vertical="center"/>
    </xf>
    <xf numFmtId="0" fontId="23" fillId="0" borderId="149" xfId="0" applyFont="1" applyBorder="1" applyAlignment="1">
      <alignment vertical="center"/>
    </xf>
    <xf numFmtId="0" fontId="23" fillId="8" borderId="185" xfId="0" applyFont="1" applyFill="1" applyBorder="1" applyAlignment="1">
      <alignment horizontal="center" vertical="center"/>
    </xf>
    <xf numFmtId="0" fontId="23" fillId="8" borderId="135" xfId="0" applyFont="1" applyFill="1" applyBorder="1" applyAlignment="1">
      <alignment horizontal="center" vertical="center"/>
    </xf>
    <xf numFmtId="0" fontId="23" fillId="2" borderId="167" xfId="0" applyFont="1" applyFill="1" applyBorder="1" applyAlignment="1">
      <alignment vertical="center"/>
    </xf>
    <xf numFmtId="0" fontId="23" fillId="2" borderId="155" xfId="0" applyFont="1" applyFill="1" applyBorder="1" applyAlignment="1">
      <alignment horizontal="right" vertical="center" wrapText="1"/>
    </xf>
    <xf numFmtId="0" fontId="23" fillId="2" borderId="11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44" xfId="0" applyFont="1" applyFill="1" applyBorder="1" applyAlignment="1">
      <alignment horizontal="left" vertical="center"/>
    </xf>
    <xf numFmtId="0" fontId="23" fillId="8" borderId="155" xfId="0" applyFont="1" applyFill="1" applyBorder="1" applyAlignment="1">
      <alignment horizontal="center" vertical="center" wrapText="1"/>
    </xf>
    <xf numFmtId="0" fontId="23" fillId="2" borderId="195" xfId="0" applyFont="1" applyFill="1" applyBorder="1" applyAlignment="1">
      <alignment horizontal="center" vertical="center"/>
    </xf>
    <xf numFmtId="0" fontId="45" fillId="2" borderId="195" xfId="12" applyFont="1" applyFill="1" applyBorder="1" applyAlignment="1">
      <alignment vertical="center"/>
    </xf>
    <xf numFmtId="0" fontId="23" fillId="2" borderId="173" xfId="0" applyFont="1" applyFill="1" applyBorder="1" applyAlignment="1">
      <alignment horizontal="left" vertical="center"/>
    </xf>
    <xf numFmtId="0" fontId="23" fillId="2" borderId="179" xfId="0" applyFont="1" applyFill="1" applyBorder="1" applyAlignment="1">
      <alignment horizontal="right" vertical="center"/>
    </xf>
    <xf numFmtId="0" fontId="23" fillId="8" borderId="195" xfId="0" applyFont="1" applyFill="1" applyBorder="1" applyAlignment="1">
      <alignment horizontal="right" vertical="center"/>
    </xf>
    <xf numFmtId="0" fontId="23" fillId="8" borderId="195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/>
    </xf>
    <xf numFmtId="0" fontId="23" fillId="2" borderId="9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63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3" fontId="36" fillId="10" borderId="179" xfId="0" applyNumberFormat="1" applyFont="1" applyFill="1" applyBorder="1" applyAlignment="1">
      <alignment horizontal="left" vertical="center"/>
    </xf>
    <xf numFmtId="3" fontId="23" fillId="2" borderId="163" xfId="0" applyNumberFormat="1" applyFont="1" applyFill="1" applyBorder="1" applyAlignment="1">
      <alignment horizontal="center" vertical="center"/>
    </xf>
    <xf numFmtId="3" fontId="23" fillId="2" borderId="98" xfId="0" applyNumberFormat="1" applyFont="1" applyFill="1" applyBorder="1" applyAlignment="1">
      <alignment horizontal="center" vertical="center"/>
    </xf>
    <xf numFmtId="3" fontId="23" fillId="2" borderId="103" xfId="0" applyNumberFormat="1" applyFont="1" applyFill="1" applyBorder="1" applyAlignment="1">
      <alignment horizontal="center" vertical="center"/>
    </xf>
    <xf numFmtId="3" fontId="23" fillId="2" borderId="138" xfId="0" applyNumberFormat="1" applyFont="1" applyFill="1" applyBorder="1" applyAlignment="1">
      <alignment horizontal="center" vertical="center"/>
    </xf>
    <xf numFmtId="3" fontId="23" fillId="2" borderId="164" xfId="0" applyNumberFormat="1" applyFont="1" applyFill="1" applyBorder="1" applyAlignment="1">
      <alignment horizontal="right" vertical="center"/>
    </xf>
    <xf numFmtId="3" fontId="23" fillId="2" borderId="171" xfId="0" applyNumberFormat="1" applyFont="1" applyFill="1" applyBorder="1" applyAlignment="1">
      <alignment horizontal="center" vertical="center"/>
    </xf>
    <xf numFmtId="3" fontId="23" fillId="2" borderId="169" xfId="0" applyNumberFormat="1" applyFont="1" applyFill="1" applyBorder="1" applyAlignment="1">
      <alignment horizontal="center" vertical="center"/>
    </xf>
    <xf numFmtId="3" fontId="23" fillId="2" borderId="164" xfId="0" applyNumberFormat="1" applyFont="1" applyFill="1" applyBorder="1" applyAlignment="1">
      <alignment horizontal="center" vertical="center"/>
    </xf>
    <xf numFmtId="3" fontId="23" fillId="2" borderId="173" xfId="0" applyNumberFormat="1" applyFont="1" applyFill="1" applyBorder="1" applyAlignment="1">
      <alignment horizontal="right" vertical="center"/>
    </xf>
    <xf numFmtId="0" fontId="23" fillId="8" borderId="174" xfId="0" applyFont="1" applyFill="1" applyBorder="1" applyAlignment="1">
      <alignment horizontal="right" vertical="center"/>
    </xf>
    <xf numFmtId="3" fontId="23" fillId="8" borderId="174" xfId="0" applyNumberFormat="1" applyFont="1" applyFill="1" applyBorder="1" applyAlignment="1">
      <alignment horizontal="center" vertical="center"/>
    </xf>
    <xf numFmtId="3" fontId="23" fillId="8" borderId="174" xfId="0" applyNumberFormat="1" applyFont="1" applyFill="1" applyBorder="1" applyAlignment="1">
      <alignment vertical="center"/>
    </xf>
    <xf numFmtId="0" fontId="23" fillId="8" borderId="178" xfId="0" applyFont="1" applyFill="1" applyBorder="1" applyAlignment="1">
      <alignment horizontal="right" vertical="center"/>
    </xf>
    <xf numFmtId="3" fontId="23" fillId="8" borderId="178" xfId="0" applyNumberFormat="1" applyFont="1" applyFill="1" applyBorder="1" applyAlignment="1">
      <alignment horizontal="center" vertical="center"/>
    </xf>
    <xf numFmtId="0" fontId="23" fillId="8" borderId="178" xfId="0" applyFont="1" applyFill="1" applyBorder="1" applyAlignment="1">
      <alignment horizontal="left" vertical="center"/>
    </xf>
    <xf numFmtId="0" fontId="23" fillId="2" borderId="165" xfId="0" applyFont="1" applyFill="1" applyBorder="1" applyAlignment="1">
      <alignment horizontal="left" vertical="center"/>
    </xf>
    <xf numFmtId="3" fontId="23" fillId="8" borderId="195" xfId="0" applyNumberFormat="1" applyFont="1" applyFill="1" applyBorder="1" applyAlignment="1">
      <alignment horizontal="right" vertical="center"/>
    </xf>
    <xf numFmtId="3" fontId="23" fillId="8" borderId="195" xfId="0" applyNumberFormat="1" applyFont="1" applyFill="1" applyBorder="1" applyAlignment="1">
      <alignment horizontal="center" vertical="center"/>
    </xf>
    <xf numFmtId="0" fontId="45" fillId="6" borderId="111" xfId="10" applyFont="1" applyFill="1" applyBorder="1" applyAlignment="1">
      <alignment vertical="center" wrapText="1"/>
    </xf>
    <xf numFmtId="0" fontId="45" fillId="6" borderId="111" xfId="10" applyFont="1" applyFill="1" applyBorder="1" applyAlignment="1">
      <alignment horizontal="center" vertical="center"/>
    </xf>
    <xf numFmtId="0" fontId="23" fillId="2" borderId="119" xfId="0" applyFont="1" applyFill="1" applyBorder="1" applyAlignment="1">
      <alignment horizontal="right" vertical="center"/>
    </xf>
    <xf numFmtId="0" fontId="23" fillId="2" borderId="159" xfId="0" applyFont="1" applyFill="1" applyBorder="1" applyAlignment="1">
      <alignment horizontal="right" vertical="center"/>
    </xf>
    <xf numFmtId="0" fontId="23" fillId="2" borderId="159" xfId="0" applyFont="1" applyFill="1" applyBorder="1" applyAlignment="1">
      <alignment horizontal="left" vertical="center"/>
    </xf>
    <xf numFmtId="0" fontId="23" fillId="2" borderId="138" xfId="0" applyFont="1" applyFill="1" applyBorder="1" applyAlignment="1">
      <alignment horizontal="right" vertical="center"/>
    </xf>
    <xf numFmtId="0" fontId="23" fillId="2" borderId="158" xfId="0" applyFont="1" applyFill="1" applyBorder="1" applyAlignment="1">
      <alignment horizontal="left"/>
    </xf>
    <xf numFmtId="0" fontId="23" fillId="2" borderId="138" xfId="0" applyFont="1" applyFill="1" applyBorder="1" applyAlignment="1">
      <alignment horizontal="left"/>
    </xf>
    <xf numFmtId="0" fontId="0" fillId="2" borderId="157" xfId="0" applyFill="1" applyBorder="1"/>
    <xf numFmtId="0" fontId="45" fillId="6" borderId="198" xfId="10" applyFont="1" applyFill="1" applyBorder="1" applyAlignment="1">
      <alignment vertical="center" wrapText="1"/>
    </xf>
    <xf numFmtId="0" fontId="23" fillId="2" borderId="200" xfId="0" applyFont="1" applyFill="1" applyBorder="1" applyAlignment="1">
      <alignment vertical="center"/>
    </xf>
    <xf numFmtId="0" fontId="23" fillId="8" borderId="198" xfId="0" applyFont="1" applyFill="1" applyBorder="1" applyAlignment="1">
      <alignment horizontal="right" vertical="center"/>
    </xf>
    <xf numFmtId="3" fontId="23" fillId="8" borderId="198" xfId="0" applyNumberFormat="1" applyFont="1" applyFill="1" applyBorder="1" applyAlignment="1">
      <alignment horizontal="center" vertical="center"/>
    </xf>
    <xf numFmtId="0" fontId="23" fillId="8" borderId="198" xfId="0" applyFont="1" applyFill="1" applyBorder="1" applyAlignment="1">
      <alignment horizontal="left" vertical="center"/>
    </xf>
    <xf numFmtId="0" fontId="23" fillId="2" borderId="171" xfId="0" applyFont="1" applyFill="1" applyBorder="1" applyAlignment="1">
      <alignment horizontal="right" vertical="center"/>
    </xf>
    <xf numFmtId="3" fontId="45" fillId="2" borderId="171" xfId="10" applyNumberFormat="1" applyFont="1" applyFill="1" applyBorder="1" applyAlignment="1">
      <alignment horizontal="center" vertical="center"/>
    </xf>
    <xf numFmtId="0" fontId="23" fillId="2" borderId="171" xfId="0" applyFont="1" applyFill="1" applyBorder="1" applyAlignment="1">
      <alignment horizontal="left"/>
    </xf>
    <xf numFmtId="0" fontId="23" fillId="2" borderId="196" xfId="0" applyFont="1" applyFill="1" applyBorder="1" applyAlignment="1">
      <alignment horizontal="right" vertical="center"/>
    </xf>
    <xf numFmtId="3" fontId="45" fillId="2" borderId="196" xfId="10" applyNumberFormat="1" applyFont="1" applyFill="1" applyBorder="1" applyAlignment="1">
      <alignment horizontal="center" vertical="center"/>
    </xf>
    <xf numFmtId="3" fontId="23" fillId="2" borderId="196" xfId="0" applyNumberFormat="1" applyFont="1" applyFill="1" applyBorder="1" applyAlignment="1">
      <alignment horizontal="center" vertical="center"/>
    </xf>
    <xf numFmtId="0" fontId="23" fillId="2" borderId="196" xfId="0" applyFont="1" applyFill="1" applyBorder="1" applyAlignment="1">
      <alignment horizontal="left" vertical="center"/>
    </xf>
    <xf numFmtId="0" fontId="23" fillId="8" borderId="173" xfId="0" applyFont="1" applyFill="1" applyBorder="1" applyAlignment="1">
      <alignment horizontal="right" vertical="center"/>
    </xf>
    <xf numFmtId="0" fontId="23" fillId="8" borderId="173" xfId="0" applyFont="1" applyFill="1" applyBorder="1" applyAlignment="1">
      <alignment horizontal="left" vertical="center"/>
    </xf>
    <xf numFmtId="0" fontId="45" fillId="2" borderId="111" xfId="10" applyFont="1" applyFill="1" applyBorder="1" applyAlignment="1">
      <alignment horizontal="center" vertical="center"/>
    </xf>
    <xf numFmtId="0" fontId="45" fillId="2" borderId="111" xfId="10" applyFont="1" applyFill="1" applyBorder="1" applyAlignment="1">
      <alignment horizontal="center" vertical="center" wrapText="1"/>
    </xf>
    <xf numFmtId="0" fontId="45" fillId="2" borderId="157" xfId="10" applyFont="1" applyFill="1" applyBorder="1" applyAlignment="1">
      <alignment vertical="center"/>
    </xf>
    <xf numFmtId="3" fontId="45" fillId="2" borderId="163" xfId="10" applyNumberFormat="1" applyFont="1" applyFill="1" applyBorder="1" applyAlignment="1">
      <alignment horizontal="center" vertical="center"/>
    </xf>
    <xf numFmtId="3" fontId="45" fillId="2" borderId="98" xfId="10" applyNumberFormat="1" applyFont="1" applyFill="1" applyBorder="1" applyAlignment="1">
      <alignment horizontal="center" vertical="center"/>
    </xf>
    <xf numFmtId="3" fontId="45" fillId="2" borderId="103" xfId="10" applyNumberFormat="1" applyFont="1" applyFill="1" applyBorder="1" applyAlignment="1">
      <alignment horizontal="center" vertical="center"/>
    </xf>
    <xf numFmtId="3" fontId="45" fillId="2" borderId="119" xfId="10" applyNumberFormat="1" applyFont="1" applyFill="1" applyBorder="1" applyAlignment="1">
      <alignment horizontal="center" vertical="center"/>
    </xf>
    <xf numFmtId="3" fontId="45" fillId="2" borderId="103" xfId="11" applyNumberFormat="1" applyFont="1" applyFill="1" applyBorder="1" applyAlignment="1">
      <alignment horizontal="center" vertical="center"/>
    </xf>
    <xf numFmtId="3" fontId="45" fillId="2" borderId="98" xfId="11" applyNumberFormat="1" applyFont="1" applyFill="1" applyBorder="1" applyAlignment="1">
      <alignment horizontal="center" vertical="center"/>
    </xf>
    <xf numFmtId="3" fontId="45" fillId="2" borderId="144" xfId="11" applyNumberFormat="1" applyFont="1" applyFill="1" applyBorder="1" applyAlignment="1">
      <alignment horizontal="center" vertical="center"/>
    </xf>
    <xf numFmtId="3" fontId="45" fillId="2" borderId="144" xfId="10" applyNumberFormat="1" applyFont="1" applyFill="1" applyBorder="1" applyAlignment="1">
      <alignment horizontal="center" vertical="center"/>
    </xf>
    <xf numFmtId="3" fontId="45" fillId="2" borderId="0" xfId="11" applyNumberFormat="1" applyFont="1" applyFill="1" applyBorder="1" applyAlignment="1">
      <alignment horizontal="center" vertical="center"/>
    </xf>
    <xf numFmtId="3" fontId="45" fillId="2" borderId="0" xfId="10" applyNumberFormat="1" applyFont="1" applyFill="1" applyBorder="1" applyAlignment="1">
      <alignment horizontal="center" vertical="center"/>
    </xf>
    <xf numFmtId="3" fontId="45" fillId="2" borderId="138" xfId="11" applyNumberFormat="1" applyFont="1" applyFill="1" applyBorder="1" applyAlignment="1">
      <alignment horizontal="center" vertical="center"/>
    </xf>
    <xf numFmtId="3" fontId="45" fillId="2" borderId="138" xfId="10" applyNumberFormat="1" applyFont="1" applyFill="1" applyBorder="1" applyAlignment="1">
      <alignment horizontal="center" vertical="center"/>
    </xf>
    <xf numFmtId="0" fontId="23" fillId="2" borderId="138" xfId="0" applyFont="1" applyFill="1" applyBorder="1" applyAlignment="1">
      <alignment horizontal="left" vertical="center"/>
    </xf>
    <xf numFmtId="3" fontId="45" fillId="2" borderId="119" xfId="11" applyNumberFormat="1" applyFont="1" applyFill="1" applyBorder="1" applyAlignment="1">
      <alignment horizontal="center" vertical="center"/>
    </xf>
    <xf numFmtId="3" fontId="45" fillId="8" borderId="174" xfId="11" applyNumberFormat="1" applyFont="1" applyFill="1" applyBorder="1" applyAlignment="1">
      <alignment horizontal="right" vertical="center"/>
    </xf>
    <xf numFmtId="3" fontId="45" fillId="8" borderId="174" xfId="10" applyNumberFormat="1" applyFont="1" applyFill="1" applyBorder="1" applyAlignment="1">
      <alignment horizontal="center" vertical="center"/>
    </xf>
    <xf numFmtId="3" fontId="45" fillId="8" borderId="174" xfId="11" applyNumberFormat="1" applyFont="1" applyFill="1" applyBorder="1" applyAlignment="1">
      <alignment horizontal="center" vertical="center"/>
    </xf>
    <xf numFmtId="0" fontId="23" fillId="8" borderId="174" xfId="0" applyFont="1" applyFill="1" applyBorder="1" applyAlignment="1">
      <alignment horizontal="left" vertical="center"/>
    </xf>
    <xf numFmtId="3" fontId="45" fillId="8" borderId="173" xfId="11" applyNumberFormat="1" applyFont="1" applyFill="1" applyBorder="1" applyAlignment="1">
      <alignment horizontal="right" vertical="center"/>
    </xf>
    <xf numFmtId="3" fontId="45" fillId="8" borderId="173" xfId="10" applyNumberFormat="1" applyFont="1" applyFill="1" applyBorder="1" applyAlignment="1">
      <alignment horizontal="center" vertical="center"/>
    </xf>
    <xf numFmtId="3" fontId="45" fillId="8" borderId="173" xfId="11" applyNumberFormat="1" applyFont="1" applyFill="1" applyBorder="1" applyAlignment="1">
      <alignment horizontal="center" vertical="center"/>
    </xf>
    <xf numFmtId="3" fontId="45" fillId="8" borderId="178" xfId="10" applyNumberFormat="1" applyFont="1" applyFill="1" applyBorder="1" applyAlignment="1">
      <alignment horizontal="center" vertical="center"/>
    </xf>
    <xf numFmtId="3" fontId="45" fillId="8" borderId="178" xfId="11" applyNumberFormat="1" applyFont="1" applyFill="1" applyBorder="1" applyAlignment="1">
      <alignment horizontal="right" vertical="center"/>
    </xf>
    <xf numFmtId="3" fontId="45" fillId="8" borderId="178" xfId="11" applyNumberFormat="1" applyFont="1" applyFill="1" applyBorder="1" applyAlignment="1">
      <alignment horizontal="center" vertical="center"/>
    </xf>
    <xf numFmtId="0" fontId="23" fillId="8" borderId="179" xfId="0" applyFont="1" applyFill="1" applyBorder="1" applyAlignment="1">
      <alignment horizontal="right" vertical="center"/>
    </xf>
    <xf numFmtId="3" fontId="45" fillId="8" borderId="179" xfId="11" applyNumberFormat="1" applyFont="1" applyFill="1" applyBorder="1" applyAlignment="1">
      <alignment horizontal="center" vertical="center"/>
    </xf>
    <xf numFmtId="0" fontId="23" fillId="8" borderId="179" xfId="0" applyFont="1" applyFill="1" applyBorder="1" applyAlignment="1">
      <alignment horizontal="left" vertical="center"/>
    </xf>
    <xf numFmtId="0" fontId="45" fillId="2" borderId="155" xfId="10" applyFont="1" applyFill="1" applyBorder="1" applyAlignment="1">
      <alignment horizontal="left" vertical="center"/>
    </xf>
    <xf numFmtId="0" fontId="45" fillId="2" borderId="195" xfId="10" applyFont="1" applyFill="1" applyBorder="1" applyAlignment="1">
      <alignment vertical="center"/>
    </xf>
    <xf numFmtId="0" fontId="45" fillId="2" borderId="195" xfId="1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3" fontId="45" fillId="2" borderId="173" xfId="10" applyNumberFormat="1" applyFont="1" applyFill="1" applyBorder="1" applyAlignment="1">
      <alignment horizontal="center" vertical="center"/>
    </xf>
    <xf numFmtId="3" fontId="45" fillId="2" borderId="179" xfId="10" applyNumberFormat="1" applyFont="1" applyFill="1" applyBorder="1" applyAlignment="1">
      <alignment horizontal="center" vertical="center"/>
    </xf>
    <xf numFmtId="3" fontId="45" fillId="8" borderId="195" xfId="10" applyNumberFormat="1" applyFont="1" applyFill="1" applyBorder="1" applyAlignment="1">
      <alignment horizontal="center" vertical="center"/>
    </xf>
    <xf numFmtId="3" fontId="45" fillId="8" borderId="195" xfId="11" applyNumberFormat="1" applyFont="1" applyFill="1" applyBorder="1" applyAlignment="1">
      <alignment horizontal="center" vertical="center"/>
    </xf>
    <xf numFmtId="0" fontId="45" fillId="2" borderId="155" xfId="10" applyFont="1" applyFill="1" applyBorder="1" applyAlignment="1">
      <alignment horizontal="right" vertical="center" wrapText="1"/>
    </xf>
    <xf numFmtId="3" fontId="45" fillId="2" borderId="163" xfId="11" applyNumberFormat="1" applyFont="1" applyFill="1" applyBorder="1" applyAlignment="1">
      <alignment horizontal="center" vertical="center"/>
    </xf>
    <xf numFmtId="3" fontId="45" fillId="2" borderId="159" xfId="11" applyNumberFormat="1" applyFont="1" applyFill="1" applyBorder="1" applyAlignment="1">
      <alignment horizontal="center" vertical="center"/>
    </xf>
    <xf numFmtId="3" fontId="45" fillId="2" borderId="165" xfId="11" applyNumberFormat="1" applyFont="1" applyFill="1" applyBorder="1" applyAlignment="1">
      <alignment horizontal="center" vertical="center"/>
    </xf>
    <xf numFmtId="3" fontId="45" fillId="2" borderId="165" xfId="10" applyNumberFormat="1" applyFont="1" applyFill="1" applyBorder="1" applyAlignment="1">
      <alignment horizontal="center" vertical="center"/>
    </xf>
    <xf numFmtId="3" fontId="45" fillId="2" borderId="10" xfId="10" applyNumberFormat="1" applyFont="1" applyFill="1" applyBorder="1" applyAlignment="1">
      <alignment horizontal="center" vertical="center"/>
    </xf>
    <xf numFmtId="3" fontId="45" fillId="2" borderId="171" xfId="11" applyNumberFormat="1" applyFont="1" applyFill="1" applyBorder="1" applyAlignment="1">
      <alignment horizontal="center" vertical="center"/>
    </xf>
    <xf numFmtId="3" fontId="45" fillId="2" borderId="178" xfId="11" applyNumberFormat="1" applyFont="1" applyFill="1" applyBorder="1" applyAlignment="1">
      <alignment horizontal="center" vertical="center"/>
    </xf>
    <xf numFmtId="3" fontId="45" fillId="2" borderId="178" xfId="10" applyNumberFormat="1" applyFont="1" applyFill="1" applyBorder="1" applyAlignment="1">
      <alignment horizontal="center" vertical="center"/>
    </xf>
    <xf numFmtId="0" fontId="23" fillId="8" borderId="171" xfId="0" applyFont="1" applyFill="1" applyBorder="1" applyAlignment="1">
      <alignment horizontal="right" vertical="center"/>
    </xf>
    <xf numFmtId="3" fontId="45" fillId="8" borderId="171" xfId="11" applyNumberFormat="1" applyFont="1" applyFill="1" applyBorder="1" applyAlignment="1">
      <alignment horizontal="center" vertical="center"/>
    </xf>
    <xf numFmtId="3" fontId="45" fillId="8" borderId="171" xfId="10" applyNumberFormat="1" applyFont="1" applyFill="1" applyBorder="1" applyAlignment="1">
      <alignment horizontal="center" vertical="center"/>
    </xf>
    <xf numFmtId="3" fontId="45" fillId="2" borderId="173" xfId="11" applyNumberFormat="1" applyFont="1" applyFill="1" applyBorder="1" applyAlignment="1">
      <alignment horizontal="center" vertical="center"/>
    </xf>
    <xf numFmtId="3" fontId="45" fillId="2" borderId="179" xfId="11" applyNumberFormat="1" applyFont="1" applyFill="1" applyBorder="1" applyAlignment="1">
      <alignment horizontal="center" vertical="center"/>
    </xf>
    <xf numFmtId="0" fontId="23" fillId="2" borderId="163" xfId="0" applyFont="1" applyFill="1" applyBorder="1" applyAlignment="1">
      <alignment horizontal="left" vertical="center"/>
    </xf>
    <xf numFmtId="0" fontId="23" fillId="8" borderId="144" xfId="0" applyFont="1" applyFill="1" applyBorder="1" applyAlignment="1">
      <alignment horizontal="left" vertical="center"/>
    </xf>
    <xf numFmtId="0" fontId="23" fillId="8" borderId="196" xfId="0" applyFont="1" applyFill="1" applyBorder="1" applyAlignment="1">
      <alignment horizontal="right" vertical="center"/>
    </xf>
    <xf numFmtId="3" fontId="45" fillId="8" borderId="196" xfId="11" applyNumberFormat="1" applyFont="1" applyFill="1" applyBorder="1" applyAlignment="1">
      <alignment horizontal="center" vertical="center"/>
    </xf>
    <xf numFmtId="3" fontId="45" fillId="8" borderId="196" xfId="10" applyNumberFormat="1" applyFont="1" applyFill="1" applyBorder="1" applyAlignment="1">
      <alignment horizontal="center" vertical="center"/>
    </xf>
    <xf numFmtId="0" fontId="23" fillId="8" borderId="196" xfId="0" applyFont="1" applyFill="1" applyBorder="1" applyAlignment="1">
      <alignment horizontal="left" vertical="center"/>
    </xf>
    <xf numFmtId="0" fontId="23" fillId="2" borderId="179" xfId="0" applyFont="1" applyFill="1" applyBorder="1" applyAlignment="1">
      <alignment horizontal="left" vertical="center"/>
    </xf>
    <xf numFmtId="3" fontId="45" fillId="2" borderId="196" xfId="11" applyNumberFormat="1" applyFont="1" applyFill="1" applyBorder="1" applyAlignment="1">
      <alignment horizontal="center" vertical="center"/>
    </xf>
    <xf numFmtId="0" fontId="23" fillId="8" borderId="204" xfId="0" applyFont="1" applyFill="1" applyBorder="1" applyAlignment="1">
      <alignment horizontal="center" vertical="center"/>
    </xf>
    <xf numFmtId="0" fontId="45" fillId="2" borderId="155" xfId="10" applyFont="1" applyFill="1" applyBorder="1" applyAlignment="1">
      <alignment vertical="center" wrapText="1"/>
    </xf>
    <xf numFmtId="0" fontId="45" fillId="2" borderId="111" xfId="10" applyFont="1" applyFill="1" applyBorder="1" applyAlignment="1">
      <alignment vertical="center" wrapText="1"/>
    </xf>
    <xf numFmtId="0" fontId="23" fillId="2" borderId="111" xfId="0" applyFont="1" applyFill="1" applyBorder="1" applyAlignment="1">
      <alignment horizontal="center"/>
    </xf>
    <xf numFmtId="0" fontId="45" fillId="2" borderId="204" xfId="10" applyFont="1" applyFill="1" applyBorder="1" applyAlignment="1">
      <alignment vertical="center"/>
    </xf>
    <xf numFmtId="3" fontId="45" fillId="2" borderId="10" xfId="11" applyNumberFormat="1" applyFont="1" applyFill="1" applyBorder="1" applyAlignment="1">
      <alignment horizontal="center" vertical="center"/>
    </xf>
    <xf numFmtId="0" fontId="23" fillId="8" borderId="204" xfId="0" applyFont="1" applyFill="1" applyBorder="1" applyAlignment="1">
      <alignment horizontal="center" vertical="center" wrapText="1"/>
    </xf>
    <xf numFmtId="164" fontId="46" fillId="2" borderId="163" xfId="12" applyNumberFormat="1" applyFont="1" applyFill="1" applyBorder="1" applyAlignment="1">
      <alignment horizontal="left" vertical="center"/>
    </xf>
    <xf numFmtId="0" fontId="46" fillId="2" borderId="166" xfId="12" applyFont="1" applyFill="1" applyBorder="1" applyAlignment="1">
      <alignment horizontal="left" vertical="center"/>
    </xf>
    <xf numFmtId="0" fontId="61" fillId="0" borderId="0" xfId="12" applyFont="1" applyBorder="1" applyAlignment="1">
      <alignment horizontal="center" vertical="center"/>
    </xf>
    <xf numFmtId="0" fontId="46" fillId="2" borderId="173" xfId="12" applyFont="1" applyFill="1" applyBorder="1" applyAlignment="1">
      <alignment horizontal="left" vertical="center"/>
    </xf>
    <xf numFmtId="0" fontId="46" fillId="8" borderId="195" xfId="12" applyFont="1" applyFill="1" applyBorder="1" applyAlignment="1">
      <alignment horizontal="right" vertical="center"/>
    </xf>
    <xf numFmtId="3" fontId="46" fillId="8" borderId="195" xfId="12" applyNumberFormat="1" applyFont="1" applyFill="1" applyBorder="1" applyAlignment="1">
      <alignment horizontal="center" vertical="center"/>
    </xf>
    <xf numFmtId="0" fontId="46" fillId="8" borderId="195" xfId="12" applyFont="1" applyFill="1" applyBorder="1" applyAlignment="1">
      <alignment horizontal="left" vertical="center"/>
    </xf>
    <xf numFmtId="0" fontId="70" fillId="0" borderId="0" xfId="12" applyFont="1" applyBorder="1" applyAlignment="1">
      <alignment horizontal="center" vertical="center"/>
    </xf>
    <xf numFmtId="0" fontId="70" fillId="0" borderId="0" xfId="12" applyFont="1" applyBorder="1" applyAlignment="1">
      <alignment horizontal="left" vertical="center"/>
    </xf>
    <xf numFmtId="164" fontId="46" fillId="2" borderId="179" xfId="12" applyNumberFormat="1" applyFont="1" applyFill="1" applyBorder="1" applyAlignment="1">
      <alignment horizontal="right" vertical="center"/>
    </xf>
    <xf numFmtId="164" fontId="46" fillId="2" borderId="179" xfId="12" applyNumberFormat="1" applyFont="1" applyFill="1" applyBorder="1" applyAlignment="1">
      <alignment horizontal="left" vertical="center"/>
    </xf>
    <xf numFmtId="164" fontId="46" fillId="2" borderId="196" xfId="12" applyNumberFormat="1" applyFont="1" applyFill="1" applyBorder="1" applyAlignment="1">
      <alignment horizontal="right" vertical="center"/>
    </xf>
    <xf numFmtId="3" fontId="46" fillId="2" borderId="196" xfId="12" applyNumberFormat="1" applyFont="1" applyFill="1" applyBorder="1" applyAlignment="1">
      <alignment horizontal="center" vertical="center"/>
    </xf>
    <xf numFmtId="164" fontId="46" fillId="2" borderId="196" xfId="12" applyNumberFormat="1" applyFont="1" applyFill="1" applyBorder="1" applyAlignment="1">
      <alignment horizontal="left" vertical="center"/>
    </xf>
    <xf numFmtId="0" fontId="46" fillId="2" borderId="196" xfId="12" applyFont="1" applyFill="1" applyBorder="1" applyAlignment="1">
      <alignment horizontal="right" vertical="center"/>
    </xf>
    <xf numFmtId="0" fontId="46" fillId="2" borderId="196" xfId="12" applyFont="1" applyFill="1" applyBorder="1" applyAlignment="1">
      <alignment horizontal="left" vertical="center"/>
    </xf>
    <xf numFmtId="0" fontId="45" fillId="8" borderId="111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55" xfId="12" applyFont="1" applyFill="1" applyBorder="1" applyAlignment="1">
      <alignment horizontal="center" vertical="center"/>
    </xf>
    <xf numFmtId="0" fontId="45" fillId="8" borderId="149" xfId="12" applyFont="1" applyFill="1" applyBorder="1" applyAlignment="1">
      <alignment horizontal="center" vertical="center" wrapText="1"/>
    </xf>
    <xf numFmtId="0" fontId="45" fillId="2" borderId="155" xfId="12" applyFont="1" applyFill="1" applyBorder="1" applyAlignment="1">
      <alignment horizontal="right" vertical="center" wrapText="1"/>
    </xf>
    <xf numFmtId="0" fontId="45" fillId="2" borderId="111" xfId="12" applyFont="1" applyFill="1" applyBorder="1" applyAlignment="1">
      <alignment horizontal="center" vertical="center"/>
    </xf>
    <xf numFmtId="0" fontId="45" fillId="2" borderId="111" xfId="12" applyFont="1" applyFill="1" applyBorder="1" applyAlignment="1">
      <alignment horizontal="center" vertical="center" wrapText="1"/>
    </xf>
    <xf numFmtId="0" fontId="22" fillId="2" borderId="111" xfId="0" applyFont="1" applyFill="1" applyBorder="1"/>
    <xf numFmtId="0" fontId="45" fillId="2" borderId="155" xfId="12" applyFont="1" applyFill="1" applyBorder="1" applyAlignment="1">
      <alignment horizontal="left" vertical="center" wrapText="1"/>
    </xf>
    <xf numFmtId="164" fontId="45" fillId="2" borderId="163" xfId="12" applyNumberFormat="1" applyFont="1" applyFill="1" applyBorder="1" applyAlignment="1">
      <alignment horizontal="right" vertical="center"/>
    </xf>
    <xf numFmtId="3" fontId="45" fillId="2" borderId="163" xfId="12" applyNumberFormat="1" applyFont="1" applyFill="1" applyBorder="1" applyAlignment="1">
      <alignment horizontal="center" vertical="center"/>
    </xf>
    <xf numFmtId="164" fontId="45" fillId="2" borderId="163" xfId="12" applyNumberFormat="1" applyFont="1" applyFill="1" applyBorder="1" applyAlignment="1">
      <alignment horizontal="left" vertical="center"/>
    </xf>
    <xf numFmtId="164" fontId="45" fillId="2" borderId="144" xfId="12" applyNumberFormat="1" applyFont="1" applyFill="1" applyBorder="1" applyAlignment="1">
      <alignment horizontal="right" vertical="center"/>
    </xf>
    <xf numFmtId="3" fontId="45" fillId="2" borderId="164" xfId="12" applyNumberFormat="1" applyFont="1" applyFill="1" applyBorder="1" applyAlignment="1">
      <alignment horizontal="center" vertical="center"/>
    </xf>
    <xf numFmtId="164" fontId="45" fillId="2" borderId="144" xfId="12" applyNumberFormat="1" applyFont="1" applyFill="1" applyBorder="1" applyAlignment="1">
      <alignment horizontal="left" vertical="center"/>
    </xf>
    <xf numFmtId="0" fontId="45" fillId="2" borderId="173" xfId="12" applyFont="1" applyFill="1" applyBorder="1" applyAlignment="1">
      <alignment horizontal="right" vertical="center"/>
    </xf>
    <xf numFmtId="0" fontId="45" fillId="2" borderId="173" xfId="12" applyFont="1" applyFill="1" applyBorder="1" applyAlignment="1">
      <alignment horizontal="left" vertical="center"/>
    </xf>
    <xf numFmtId="0" fontId="45" fillId="8" borderId="195" xfId="12" applyFont="1" applyFill="1" applyBorder="1" applyAlignment="1">
      <alignment horizontal="right" vertical="center"/>
    </xf>
    <xf numFmtId="0" fontId="45" fillId="8" borderId="195" xfId="12" applyFont="1" applyFill="1" applyBorder="1" applyAlignment="1">
      <alignment horizontal="left" vertical="center"/>
    </xf>
    <xf numFmtId="0" fontId="45" fillId="2" borderId="166" xfId="12" applyFont="1" applyFill="1" applyBorder="1" applyAlignment="1">
      <alignment horizontal="left" vertical="center"/>
    </xf>
    <xf numFmtId="3" fontId="45" fillId="2" borderId="159" xfId="12" applyNumberFormat="1" applyFont="1" applyFill="1" applyBorder="1" applyAlignment="1">
      <alignment horizontal="center" vertical="center"/>
    </xf>
    <xf numFmtId="3" fontId="45" fillId="2" borderId="144" xfId="12" applyNumberFormat="1" applyFont="1" applyFill="1" applyBorder="1" applyAlignment="1">
      <alignment horizontal="center" vertical="center"/>
    </xf>
    <xf numFmtId="164" fontId="45" fillId="2" borderId="179" xfId="12" applyNumberFormat="1" applyFont="1" applyFill="1" applyBorder="1" applyAlignment="1">
      <alignment horizontal="left" vertical="center"/>
    </xf>
    <xf numFmtId="164" fontId="45" fillId="2" borderId="196" xfId="12" applyNumberFormat="1" applyFont="1" applyFill="1" applyBorder="1" applyAlignment="1">
      <alignment horizontal="left" vertical="center"/>
    </xf>
    <xf numFmtId="0" fontId="45" fillId="2" borderId="196" xfId="12" applyFont="1" applyFill="1" applyBorder="1" applyAlignment="1">
      <alignment horizontal="left" vertical="center"/>
    </xf>
    <xf numFmtId="0" fontId="45" fillId="8" borderId="155" xfId="12" applyFont="1" applyFill="1" applyBorder="1" applyAlignment="1">
      <alignment horizontal="center" vertical="center" wrapText="1"/>
    </xf>
    <xf numFmtId="3" fontId="45" fillId="2" borderId="173" xfId="12" applyNumberFormat="1" applyFont="1" applyFill="1" applyBorder="1" applyAlignment="1">
      <alignment horizontal="center" vertical="center"/>
    </xf>
    <xf numFmtId="164" fontId="45" fillId="2" borderId="179" xfId="12" applyNumberFormat="1" applyFont="1" applyFill="1" applyBorder="1" applyAlignment="1">
      <alignment horizontal="right" vertical="center"/>
    </xf>
    <xf numFmtId="3" fontId="45" fillId="2" borderId="179" xfId="12" applyNumberFormat="1" applyFont="1" applyFill="1" applyBorder="1" applyAlignment="1">
      <alignment horizontal="center" vertical="center"/>
    </xf>
    <xf numFmtId="3" fontId="45" fillId="8" borderId="195" xfId="12" applyNumberFormat="1" applyFont="1" applyFill="1" applyBorder="1" applyAlignment="1">
      <alignment horizontal="center" vertical="center"/>
    </xf>
    <xf numFmtId="3" fontId="45" fillId="2" borderId="171" xfId="12" applyNumberFormat="1" applyFont="1" applyFill="1" applyBorder="1" applyAlignment="1">
      <alignment horizontal="center" vertical="center"/>
    </xf>
    <xf numFmtId="0" fontId="45" fillId="2" borderId="171" xfId="12" applyFont="1" applyFill="1" applyBorder="1" applyAlignment="1">
      <alignment horizontal="left" vertical="center"/>
    </xf>
    <xf numFmtId="164" fontId="45" fillId="2" borderId="196" xfId="12" applyNumberFormat="1" applyFont="1" applyFill="1" applyBorder="1" applyAlignment="1">
      <alignment horizontal="right" vertical="center"/>
    </xf>
    <xf numFmtId="3" fontId="45" fillId="2" borderId="196" xfId="12" applyNumberFormat="1" applyFont="1" applyFill="1" applyBorder="1" applyAlignment="1">
      <alignment horizontal="center" vertical="center"/>
    </xf>
    <xf numFmtId="0" fontId="45" fillId="8" borderId="149" xfId="12" applyFont="1" applyFill="1" applyBorder="1" applyAlignment="1">
      <alignment horizontal="center" vertical="center" wrapText="1"/>
    </xf>
    <xf numFmtId="3" fontId="45" fillId="2" borderId="10" xfId="12" applyNumberFormat="1" applyFont="1" applyFill="1" applyBorder="1" applyAlignment="1">
      <alignment horizontal="center" vertical="center"/>
    </xf>
    <xf numFmtId="3" fontId="45" fillId="2" borderId="160" xfId="12" applyNumberFormat="1" applyFont="1" applyFill="1" applyBorder="1" applyAlignment="1">
      <alignment horizontal="center" vertical="center"/>
    </xf>
    <xf numFmtId="3" fontId="45" fillId="2" borderId="165" xfId="12" applyNumberFormat="1" applyFont="1" applyFill="1" applyBorder="1" applyAlignment="1">
      <alignment horizontal="center" vertical="center"/>
    </xf>
    <xf numFmtId="164" fontId="45" fillId="8" borderId="174" xfId="12" applyNumberFormat="1" applyFont="1" applyFill="1" applyBorder="1" applyAlignment="1">
      <alignment horizontal="right" vertical="center"/>
    </xf>
    <xf numFmtId="3" fontId="45" fillId="8" borderId="174" xfId="12" applyNumberFormat="1" applyFont="1" applyFill="1" applyBorder="1" applyAlignment="1">
      <alignment horizontal="center" vertical="center"/>
    </xf>
    <xf numFmtId="164" fontId="45" fillId="8" borderId="174" xfId="12" applyNumberFormat="1" applyFont="1" applyFill="1" applyBorder="1" applyAlignment="1">
      <alignment horizontal="left" vertical="center"/>
    </xf>
    <xf numFmtId="0" fontId="45" fillId="8" borderId="173" xfId="12" applyFont="1" applyFill="1" applyBorder="1" applyAlignment="1">
      <alignment horizontal="left" vertical="center"/>
    </xf>
    <xf numFmtId="0" fontId="45" fillId="8" borderId="173" xfId="12" applyFont="1" applyFill="1" applyBorder="1" applyAlignment="1">
      <alignment horizontal="right" vertical="center"/>
    </xf>
    <xf numFmtId="3" fontId="45" fillId="8" borderId="173" xfId="12" applyNumberFormat="1" applyFont="1" applyFill="1" applyBorder="1" applyAlignment="1">
      <alignment horizontal="center" vertical="center"/>
    </xf>
    <xf numFmtId="164" fontId="46" fillId="0" borderId="179" xfId="12" applyNumberFormat="1" applyFont="1" applyBorder="1" applyAlignment="1">
      <alignment horizontal="center" vertical="center"/>
    </xf>
    <xf numFmtId="164" fontId="45" fillId="8" borderId="196" xfId="12" applyNumberFormat="1" applyFont="1" applyFill="1" applyBorder="1" applyAlignment="1">
      <alignment horizontal="right" vertical="center"/>
    </xf>
    <xf numFmtId="3" fontId="45" fillId="8" borderId="196" xfId="12" applyNumberFormat="1" applyFont="1" applyFill="1" applyBorder="1" applyAlignment="1">
      <alignment horizontal="center" vertical="center"/>
    </xf>
    <xf numFmtId="164" fontId="45" fillId="8" borderId="196" xfId="12" applyNumberFormat="1" applyFont="1" applyFill="1" applyBorder="1" applyAlignment="1">
      <alignment horizontal="left" vertical="center"/>
    </xf>
    <xf numFmtId="0" fontId="45" fillId="8" borderId="111" xfId="12" applyFont="1" applyFill="1" applyBorder="1" applyAlignment="1">
      <alignment horizontal="center" vertical="center"/>
    </xf>
    <xf numFmtId="0" fontId="45" fillId="8" borderId="149" xfId="12" applyFont="1" applyFill="1" applyBorder="1" applyAlignment="1">
      <alignment horizontal="center" vertical="center"/>
    </xf>
    <xf numFmtId="0" fontId="45" fillId="2" borderId="111" xfId="13" applyFont="1" applyFill="1" applyBorder="1" applyAlignment="1">
      <alignment horizontal="center" vertical="center" wrapText="1"/>
    </xf>
    <xf numFmtId="0" fontId="45" fillId="2" borderId="111" xfId="13" applyFont="1" applyFill="1" applyBorder="1" applyAlignment="1">
      <alignment horizontal="center" vertical="center"/>
    </xf>
    <xf numFmtId="3" fontId="45" fillId="2" borderId="127" xfId="13" applyNumberFormat="1" applyFont="1" applyFill="1" applyBorder="1" applyAlignment="1">
      <alignment horizontal="center" vertical="center"/>
    </xf>
    <xf numFmtId="3" fontId="45" fillId="2" borderId="98" xfId="13" applyNumberFormat="1" applyFont="1" applyFill="1" applyBorder="1" applyAlignment="1">
      <alignment horizontal="center" vertical="center"/>
    </xf>
    <xf numFmtId="3" fontId="45" fillId="2" borderId="144" xfId="13" applyNumberFormat="1" applyFont="1" applyFill="1" applyBorder="1" applyAlignment="1">
      <alignment horizontal="center" vertical="center"/>
    </xf>
    <xf numFmtId="3" fontId="45" fillId="2" borderId="163" xfId="13" applyNumberFormat="1" applyFont="1" applyFill="1" applyBorder="1" applyAlignment="1">
      <alignment horizontal="center" vertical="center"/>
    </xf>
    <xf numFmtId="3" fontId="45" fillId="2" borderId="160" xfId="13" applyNumberFormat="1" applyFont="1" applyFill="1" applyBorder="1" applyAlignment="1">
      <alignment horizontal="center" vertical="center"/>
    </xf>
    <xf numFmtId="3" fontId="45" fillId="2" borderId="165" xfId="13" applyNumberFormat="1" applyFont="1" applyFill="1" applyBorder="1" applyAlignment="1">
      <alignment horizontal="center" vertical="center"/>
    </xf>
    <xf numFmtId="3" fontId="45" fillId="2" borderId="0" xfId="12" applyNumberFormat="1" applyFont="1" applyFill="1" applyBorder="1" applyAlignment="1">
      <alignment horizontal="center" vertical="center" wrapText="1"/>
    </xf>
    <xf numFmtId="3" fontId="45" fillId="2" borderId="162" xfId="12" applyNumberFormat="1" applyFont="1" applyFill="1" applyBorder="1" applyAlignment="1">
      <alignment horizontal="center" vertical="center" wrapText="1"/>
    </xf>
    <xf numFmtId="3" fontId="45" fillId="2" borderId="162" xfId="13" applyNumberFormat="1" applyFont="1" applyFill="1" applyBorder="1" applyAlignment="1">
      <alignment horizontal="center" vertical="center"/>
    </xf>
    <xf numFmtId="0" fontId="45" fillId="2" borderId="195" xfId="12" applyFont="1" applyFill="1" applyBorder="1" applyAlignment="1">
      <alignment vertical="center" wrapText="1"/>
    </xf>
    <xf numFmtId="3" fontId="45" fillId="2" borderId="179" xfId="13" applyNumberFormat="1" applyFont="1" applyFill="1" applyBorder="1" applyAlignment="1">
      <alignment horizontal="center" vertical="center"/>
    </xf>
    <xf numFmtId="3" fontId="45" fillId="2" borderId="173" xfId="13" applyNumberFormat="1" applyFont="1" applyFill="1" applyBorder="1" applyAlignment="1">
      <alignment horizontal="center" vertical="center"/>
    </xf>
    <xf numFmtId="0" fontId="45" fillId="2" borderId="203" xfId="13" applyFont="1" applyFill="1" applyBorder="1" applyAlignment="1">
      <alignment horizontal="center" vertical="center" wrapText="1"/>
    </xf>
    <xf numFmtId="0" fontId="45" fillId="2" borderId="203" xfId="13" applyFont="1" applyFill="1" applyBorder="1" applyAlignment="1">
      <alignment horizontal="center" vertical="center"/>
    </xf>
    <xf numFmtId="3" fontId="45" fillId="2" borderId="179" xfId="12" applyNumberFormat="1" applyFont="1" applyFill="1" applyBorder="1" applyAlignment="1">
      <alignment horizontal="center" vertical="center" wrapText="1"/>
    </xf>
    <xf numFmtId="0" fontId="45" fillId="2" borderId="160" xfId="12" applyFont="1" applyFill="1" applyBorder="1" applyAlignment="1">
      <alignment horizontal="center" vertical="center" wrapText="1"/>
    </xf>
    <xf numFmtId="0" fontId="45" fillId="2" borderId="173" xfId="12" applyFont="1" applyFill="1" applyBorder="1" applyAlignment="1">
      <alignment horizontal="center" vertical="center" wrapText="1"/>
    </xf>
    <xf numFmtId="3" fontId="45" fillId="2" borderId="160" xfId="12" applyNumberFormat="1" applyFont="1" applyFill="1" applyBorder="1" applyAlignment="1">
      <alignment horizontal="center" vertical="center" wrapText="1"/>
    </xf>
    <xf numFmtId="3" fontId="45" fillId="2" borderId="173" xfId="12" applyNumberFormat="1" applyFont="1" applyFill="1" applyBorder="1" applyAlignment="1">
      <alignment horizontal="center" vertical="center" wrapText="1"/>
    </xf>
    <xf numFmtId="3" fontId="45" fillId="2" borderId="119" xfId="13" applyNumberFormat="1" applyFont="1" applyFill="1" applyBorder="1" applyAlignment="1">
      <alignment horizontal="center" vertical="center"/>
    </xf>
    <xf numFmtId="0" fontId="45" fillId="8" borderId="204" xfId="12" applyFont="1" applyFill="1" applyBorder="1" applyAlignment="1">
      <alignment horizontal="right" vertical="center"/>
    </xf>
    <xf numFmtId="3" fontId="45" fillId="8" borderId="204" xfId="13" applyNumberFormat="1" applyFont="1" applyFill="1" applyBorder="1" applyAlignment="1">
      <alignment horizontal="center" vertical="center"/>
    </xf>
    <xf numFmtId="0" fontId="45" fillId="8" borderId="204" xfId="12" applyFont="1" applyFill="1" applyBorder="1" applyAlignment="1">
      <alignment horizontal="left" vertical="center"/>
    </xf>
    <xf numFmtId="3" fontId="46" fillId="10" borderId="0" xfId="13" applyNumberFormat="1" applyFont="1" applyFill="1" applyBorder="1" applyAlignment="1">
      <alignment horizontal="center" vertical="center"/>
    </xf>
    <xf numFmtId="3" fontId="45" fillId="2" borderId="196" xfId="13" applyNumberFormat="1" applyFont="1" applyFill="1" applyBorder="1" applyAlignment="1">
      <alignment horizontal="center" vertical="center"/>
    </xf>
    <xf numFmtId="0" fontId="45" fillId="2" borderId="155" xfId="12" applyFont="1" applyFill="1" applyBorder="1" applyAlignment="1">
      <alignment vertical="center" wrapText="1"/>
    </xf>
    <xf numFmtId="0" fontId="45" fillId="2" borderId="111" xfId="12" applyFont="1" applyFill="1" applyBorder="1" applyAlignment="1">
      <alignment vertical="center" wrapText="1"/>
    </xf>
    <xf numFmtId="3" fontId="45" fillId="8" borderId="157" xfId="12" applyNumberFormat="1" applyFont="1" applyFill="1" applyBorder="1" applyAlignment="1">
      <alignment horizontal="center" vertical="center"/>
    </xf>
    <xf numFmtId="3" fontId="45" fillId="8" borderId="178" xfId="12" applyNumberFormat="1" applyFont="1" applyFill="1" applyBorder="1" applyAlignment="1">
      <alignment horizontal="center" vertical="center"/>
    </xf>
    <xf numFmtId="3" fontId="45" fillId="8" borderId="0" xfId="12" applyNumberFormat="1" applyFont="1" applyFill="1" applyBorder="1" applyAlignment="1">
      <alignment horizontal="center" vertical="center"/>
    </xf>
    <xf numFmtId="3" fontId="23" fillId="8" borderId="179" xfId="0" applyNumberFormat="1" applyFont="1" applyFill="1" applyBorder="1" applyAlignment="1">
      <alignment horizontal="center" vertical="center"/>
    </xf>
    <xf numFmtId="3" fontId="45" fillId="8" borderId="179" xfId="12" applyNumberFormat="1" applyFont="1" applyFill="1" applyBorder="1" applyAlignment="1">
      <alignment horizontal="center" vertical="center"/>
    </xf>
    <xf numFmtId="3" fontId="23" fillId="8" borderId="149" xfId="0" applyNumberFormat="1" applyFont="1" applyFill="1" applyBorder="1" applyAlignment="1">
      <alignment horizontal="center" vertical="center"/>
    </xf>
    <xf numFmtId="0" fontId="45" fillId="2" borderId="155" xfId="11" applyFont="1" applyFill="1" applyBorder="1" applyAlignment="1">
      <alignment horizontal="right" vertical="center" wrapText="1"/>
    </xf>
    <xf numFmtId="0" fontId="45" fillId="2" borderId="111" xfId="12" applyFont="1" applyFill="1" applyBorder="1" applyAlignment="1">
      <alignment horizontal="right" vertical="center" wrapText="1"/>
    </xf>
    <xf numFmtId="3" fontId="23" fillId="2" borderId="111" xfId="0" applyNumberFormat="1" applyFont="1" applyFill="1" applyBorder="1" applyAlignment="1">
      <alignment horizontal="center" vertical="center"/>
    </xf>
    <xf numFmtId="0" fontId="45" fillId="2" borderId="111" xfId="11" applyFont="1" applyFill="1" applyBorder="1" applyAlignment="1">
      <alignment horizontal="left" vertical="center" wrapText="1"/>
    </xf>
    <xf numFmtId="0" fontId="45" fillId="2" borderId="155" xfId="11" applyFont="1" applyFill="1" applyBorder="1" applyAlignment="1">
      <alignment horizontal="left" vertical="center" wrapText="1"/>
    </xf>
    <xf numFmtId="3" fontId="23" fillId="2" borderId="127" xfId="0" applyNumberFormat="1" applyFont="1" applyFill="1" applyBorder="1" applyAlignment="1">
      <alignment horizontal="center" vertical="center"/>
    </xf>
    <xf numFmtId="3" fontId="23" fillId="2" borderId="175" xfId="0" applyNumberFormat="1" applyFont="1" applyFill="1" applyBorder="1" applyAlignment="1">
      <alignment horizontal="center" vertical="center"/>
    </xf>
    <xf numFmtId="0" fontId="45" fillId="2" borderId="204" xfId="12" applyFont="1" applyFill="1" applyBorder="1" applyAlignment="1">
      <alignment vertical="center" wrapText="1"/>
    </xf>
    <xf numFmtId="0" fontId="45" fillId="2" borderId="204" xfId="12" applyFont="1" applyFill="1" applyBorder="1" applyAlignment="1">
      <alignment horizontal="left" vertical="center"/>
    </xf>
    <xf numFmtId="3" fontId="45" fillId="8" borderId="204" xfId="12" applyNumberFormat="1" applyFont="1" applyFill="1" applyBorder="1" applyAlignment="1">
      <alignment horizontal="center" vertical="center"/>
    </xf>
    <xf numFmtId="3" fontId="36" fillId="10" borderId="179" xfId="0" applyNumberFormat="1" applyFont="1" applyFill="1" applyBorder="1" applyAlignment="1">
      <alignment horizontal="right" vertical="center"/>
    </xf>
    <xf numFmtId="3" fontId="36" fillId="10" borderId="179" xfId="0" applyNumberFormat="1" applyFont="1" applyFill="1" applyBorder="1" applyAlignment="1">
      <alignment horizontal="center" vertical="center"/>
    </xf>
    <xf numFmtId="164" fontId="45" fillId="8" borderId="163" xfId="12" applyNumberFormat="1" applyFont="1" applyFill="1" applyBorder="1" applyAlignment="1">
      <alignment horizontal="right" vertical="center"/>
    </xf>
    <xf numFmtId="164" fontId="45" fillId="8" borderId="179" xfId="12" applyNumberFormat="1" applyFont="1" applyFill="1" applyBorder="1" applyAlignment="1">
      <alignment horizontal="left" vertical="center"/>
    </xf>
    <xf numFmtId="164" fontId="45" fillId="8" borderId="144" xfId="12" applyNumberFormat="1" applyFont="1" applyFill="1" applyBorder="1" applyAlignment="1">
      <alignment horizontal="right" vertical="center"/>
    </xf>
    <xf numFmtId="164" fontId="45" fillId="8" borderId="144" xfId="12" applyNumberFormat="1" applyFont="1" applyFill="1" applyBorder="1" applyAlignment="1">
      <alignment horizontal="left" vertical="center"/>
    </xf>
    <xf numFmtId="3" fontId="23" fillId="2" borderId="110" xfId="0" applyNumberFormat="1" applyFont="1" applyFill="1" applyBorder="1" applyAlignment="1">
      <alignment horizontal="center" vertical="center"/>
    </xf>
    <xf numFmtId="3" fontId="23" fillId="2" borderId="117" xfId="0" applyNumberFormat="1" applyFont="1" applyFill="1" applyBorder="1" applyAlignment="1">
      <alignment horizontal="center" vertical="center"/>
    </xf>
    <xf numFmtId="3" fontId="23" fillId="8" borderId="176" xfId="0" applyNumberFormat="1" applyFont="1" applyFill="1" applyBorder="1" applyAlignment="1">
      <alignment horizontal="center" vertical="center"/>
    </xf>
    <xf numFmtId="3" fontId="23" fillId="8" borderId="0" xfId="0" applyNumberFormat="1" applyFont="1" applyFill="1" applyBorder="1" applyAlignment="1">
      <alignment horizontal="center" vertical="center"/>
    </xf>
    <xf numFmtId="0" fontId="45" fillId="2" borderId="155" xfId="11" applyFont="1" applyFill="1" applyBorder="1" applyAlignment="1">
      <alignment vertical="center" wrapText="1"/>
    </xf>
    <xf numFmtId="0" fontId="45" fillId="2" borderId="111" xfId="11" applyFont="1" applyFill="1" applyBorder="1" applyAlignment="1">
      <alignment vertical="center" wrapText="1"/>
    </xf>
    <xf numFmtId="3" fontId="23" fillId="2" borderId="111" xfId="0" applyNumberFormat="1" applyFont="1" applyFill="1" applyBorder="1" applyAlignment="1">
      <alignment horizontal="right" vertical="center"/>
    </xf>
    <xf numFmtId="0" fontId="22" fillId="2" borderId="111" xfId="0" applyFont="1" applyFill="1" applyBorder="1" applyAlignment="1">
      <alignment horizontal="left"/>
    </xf>
    <xf numFmtId="0" fontId="23" fillId="2" borderId="155" xfId="0" applyFont="1" applyFill="1" applyBorder="1" applyAlignment="1">
      <alignment vertical="center" wrapText="1"/>
    </xf>
    <xf numFmtId="3" fontId="23" fillId="8" borderId="204" xfId="0" applyNumberFormat="1" applyFont="1" applyFill="1" applyBorder="1" applyAlignment="1">
      <alignment horizontal="center" vertical="center"/>
    </xf>
    <xf numFmtId="0" fontId="23" fillId="8" borderId="204" xfId="0" applyFont="1" applyFill="1" applyBorder="1" applyAlignment="1">
      <alignment horizontal="right" vertical="center"/>
    </xf>
    <xf numFmtId="3" fontId="45" fillId="8" borderId="204" xfId="11" applyNumberFormat="1" applyFont="1" applyFill="1" applyBorder="1" applyAlignment="1">
      <alignment horizontal="center" vertical="center"/>
    </xf>
    <xf numFmtId="0" fontId="23" fillId="8" borderId="204" xfId="0" applyFont="1" applyFill="1" applyBorder="1" applyAlignment="1">
      <alignment horizontal="left" vertical="center"/>
    </xf>
    <xf numFmtId="3" fontId="6" fillId="0" borderId="196" xfId="0" applyNumberFormat="1" applyFont="1" applyFill="1" applyBorder="1" applyAlignment="1">
      <alignment horizontal="center" vertical="center" wrapText="1"/>
    </xf>
    <xf numFmtId="0" fontId="6" fillId="2" borderId="196" xfId="0" applyFont="1" applyFill="1" applyBorder="1" applyAlignment="1">
      <alignment horizontal="left" vertical="center"/>
    </xf>
    <xf numFmtId="0" fontId="23" fillId="8" borderId="155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horizontal="right" vertical="center"/>
    </xf>
    <xf numFmtId="3" fontId="23" fillId="8" borderId="106" xfId="0" applyNumberFormat="1" applyFont="1" applyFill="1" applyBorder="1" applyAlignment="1">
      <alignment horizontal="center" vertical="center"/>
    </xf>
    <xf numFmtId="3" fontId="23" fillId="8" borderId="128" xfId="0" applyNumberFormat="1" applyFont="1" applyFill="1" applyBorder="1" applyAlignment="1">
      <alignment horizontal="center" vertical="center"/>
    </xf>
    <xf numFmtId="3" fontId="45" fillId="8" borderId="106" xfId="13" applyNumberFormat="1" applyFont="1" applyFill="1" applyBorder="1" applyAlignment="1">
      <alignment horizontal="center" vertical="center"/>
    </xf>
    <xf numFmtId="3" fontId="23" fillId="8" borderId="144" xfId="0" applyNumberFormat="1" applyFont="1" applyFill="1" applyBorder="1" applyAlignment="1">
      <alignment horizontal="center" vertical="center"/>
    </xf>
    <xf numFmtId="3" fontId="45" fillId="8" borderId="144" xfId="13" applyNumberFormat="1" applyFont="1" applyFill="1" applyBorder="1" applyAlignment="1">
      <alignment horizontal="center" vertical="center"/>
    </xf>
    <xf numFmtId="0" fontId="56" fillId="8" borderId="194" xfId="0" applyFont="1" applyFill="1" applyBorder="1" applyAlignment="1">
      <alignment horizontal="left" vertical="center"/>
    </xf>
    <xf numFmtId="3" fontId="6" fillId="2" borderId="196" xfId="0" applyNumberFormat="1" applyFont="1" applyFill="1" applyBorder="1" applyAlignment="1">
      <alignment horizontal="center" vertical="center" wrapText="1"/>
    </xf>
    <xf numFmtId="0" fontId="6" fillId="2" borderId="198" xfId="0" applyFont="1" applyFill="1" applyBorder="1" applyAlignment="1">
      <alignment vertical="center" wrapText="1"/>
    </xf>
    <xf numFmtId="0" fontId="6" fillId="2" borderId="179" xfId="0" applyFont="1" applyFill="1" applyBorder="1" applyAlignment="1">
      <alignment vertical="center" wrapText="1"/>
    </xf>
    <xf numFmtId="0" fontId="6" fillId="2" borderId="203" xfId="0" applyFont="1" applyFill="1" applyBorder="1" applyAlignment="1">
      <alignment horizontal="center" vertical="center" wrapText="1" readingOrder="2"/>
    </xf>
    <xf numFmtId="3" fontId="6" fillId="2" borderId="196" xfId="0" applyNumberFormat="1" applyFont="1" applyFill="1" applyBorder="1" applyAlignment="1">
      <alignment horizontal="center" vertical="center"/>
    </xf>
    <xf numFmtId="3" fontId="6" fillId="8" borderId="198" xfId="0" applyNumberFormat="1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vertical="center" wrapText="1"/>
    </xf>
    <xf numFmtId="3" fontId="6" fillId="2" borderId="187" xfId="0" applyNumberFormat="1" applyFont="1" applyFill="1" applyBorder="1" applyAlignment="1">
      <alignment horizontal="center" vertical="center" wrapText="1"/>
    </xf>
    <xf numFmtId="0" fontId="6" fillId="0" borderId="202" xfId="0" applyFont="1" applyBorder="1" applyAlignment="1">
      <alignment vertical="center" wrapText="1"/>
    </xf>
    <xf numFmtId="0" fontId="6" fillId="2" borderId="196" xfId="0" applyFont="1" applyFill="1" applyBorder="1" applyAlignment="1">
      <alignment horizontal="right" vertical="center" wrapText="1"/>
    </xf>
    <xf numFmtId="0" fontId="23" fillId="2" borderId="173" xfId="0" applyFont="1" applyFill="1" applyBorder="1" applyAlignment="1">
      <alignment vertical="center"/>
    </xf>
    <xf numFmtId="0" fontId="23" fillId="8" borderId="198" xfId="0" applyFont="1" applyFill="1" applyBorder="1" applyAlignment="1">
      <alignment vertical="center"/>
    </xf>
    <xf numFmtId="0" fontId="6" fillId="8" borderId="198" xfId="0" applyFont="1" applyFill="1" applyBorder="1" applyAlignment="1">
      <alignment horizontal="left" vertical="center"/>
    </xf>
    <xf numFmtId="0" fontId="6" fillId="2" borderId="203" xfId="0" applyFont="1" applyFill="1" applyBorder="1" applyAlignment="1">
      <alignment horizontal="center" vertical="center" readingOrder="2"/>
    </xf>
    <xf numFmtId="0" fontId="6" fillId="2" borderId="203" xfId="0" applyFont="1" applyFill="1" applyBorder="1" applyAlignment="1">
      <alignment horizontal="center" vertical="center"/>
    </xf>
    <xf numFmtId="0" fontId="6" fillId="2" borderId="187" xfId="0" applyFont="1" applyFill="1" applyBorder="1" applyAlignment="1">
      <alignment vertical="center"/>
    </xf>
    <xf numFmtId="0" fontId="23" fillId="2" borderId="202" xfId="0" applyFont="1" applyFill="1" applyBorder="1" applyAlignment="1">
      <alignment vertical="center"/>
    </xf>
    <xf numFmtId="0" fontId="23" fillId="2" borderId="187" xfId="0" applyFont="1" applyFill="1" applyBorder="1" applyAlignment="1">
      <alignment vertical="center"/>
    </xf>
    <xf numFmtId="0" fontId="6" fillId="8" borderId="198" xfId="0" applyFont="1" applyFill="1" applyBorder="1" applyAlignment="1">
      <alignment vertical="center" wrapText="1"/>
    </xf>
    <xf numFmtId="0" fontId="23" fillId="2" borderId="203" xfId="0" applyFont="1" applyFill="1" applyBorder="1" applyAlignment="1">
      <alignment vertical="center"/>
    </xf>
    <xf numFmtId="0" fontId="6" fillId="2" borderId="196" xfId="0" applyFont="1" applyFill="1" applyBorder="1" applyAlignment="1">
      <alignment vertical="top"/>
    </xf>
    <xf numFmtId="0" fontId="23" fillId="2" borderId="198" xfId="0" applyFont="1" applyFill="1" applyBorder="1" applyAlignment="1">
      <alignment horizontal="right" vertical="center"/>
    </xf>
    <xf numFmtId="0" fontId="6" fillId="2" borderId="198" xfId="0" applyFont="1" applyFill="1" applyBorder="1" applyAlignment="1">
      <alignment horizontal="left" vertical="center"/>
    </xf>
    <xf numFmtId="3" fontId="45" fillId="8" borderId="173" xfId="13" applyNumberFormat="1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right" vertical="center"/>
    </xf>
    <xf numFmtId="0" fontId="45" fillId="8" borderId="198" xfId="12" applyFont="1" applyFill="1" applyBorder="1" applyAlignment="1">
      <alignment horizontal="left" vertical="center"/>
    </xf>
    <xf numFmtId="3" fontId="6" fillId="0" borderId="196" xfId="0" applyNumberFormat="1" applyFont="1" applyFill="1" applyBorder="1" applyAlignment="1">
      <alignment horizontal="center" vertical="center"/>
    </xf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35" xfId="0" applyFont="1" applyFill="1" applyBorder="1" applyAlignment="1" applyProtection="1">
      <alignment horizontal="center" vertical="center" wrapText="1"/>
      <protection locked="0"/>
    </xf>
    <xf numFmtId="0" fontId="6" fillId="2" borderId="195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111" xfId="12" applyFont="1" applyFill="1" applyBorder="1" applyAlignment="1">
      <alignment horizontal="center" vertical="center" wrapText="1"/>
    </xf>
    <xf numFmtId="0" fontId="45" fillId="8" borderId="149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 readingOrder="2"/>
    </xf>
    <xf numFmtId="0" fontId="6" fillId="8" borderId="155" xfId="0" applyFont="1" applyFill="1" applyBorder="1" applyAlignment="1">
      <alignment horizontal="right" vertical="center" wrapText="1" readingOrder="2"/>
    </xf>
    <xf numFmtId="0" fontId="6" fillId="8" borderId="21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right" vertical="center" wrapText="1"/>
    </xf>
    <xf numFmtId="0" fontId="6" fillId="2" borderId="177" xfId="0" applyFont="1" applyFill="1" applyBorder="1" applyAlignment="1">
      <alignment horizontal="left" vertical="center" wrapText="1"/>
    </xf>
    <xf numFmtId="3" fontId="6" fillId="8" borderId="204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2" borderId="111" xfId="0" applyFont="1" applyFill="1" applyBorder="1" applyAlignment="1">
      <alignment vertical="center"/>
    </xf>
    <xf numFmtId="0" fontId="1" fillId="2" borderId="0" xfId="0" applyFont="1" applyFill="1"/>
    <xf numFmtId="0" fontId="23" fillId="8" borderId="198" xfId="0" applyFont="1" applyFill="1" applyBorder="1" applyAlignment="1">
      <alignment horizontal="right" vertical="center" readingOrder="2"/>
    </xf>
    <xf numFmtId="0" fontId="23" fillId="2" borderId="198" xfId="0" applyFont="1" applyFill="1" applyBorder="1" applyAlignment="1">
      <alignment horizontal="left" vertical="center"/>
    </xf>
    <xf numFmtId="0" fontId="20" fillId="2" borderId="203" xfId="0" applyFont="1" applyFill="1" applyBorder="1" applyAlignment="1">
      <alignment horizontal="right" vertical="center" readingOrder="2"/>
    </xf>
    <xf numFmtId="0" fontId="6" fillId="2" borderId="217" xfId="0" applyFont="1" applyFill="1" applyBorder="1" applyAlignment="1">
      <alignment vertical="center" wrapText="1"/>
    </xf>
    <xf numFmtId="0" fontId="6" fillId="2" borderId="217" xfId="0" applyFont="1" applyFill="1" applyBorder="1" applyAlignment="1">
      <alignment horizontal="center" vertical="center" wrapText="1" readingOrder="2"/>
    </xf>
    <xf numFmtId="3" fontId="23" fillId="2" borderId="99" xfId="0" applyNumberFormat="1" applyFont="1" applyFill="1" applyBorder="1" applyAlignment="1">
      <alignment horizontal="center" vertical="center"/>
    </xf>
    <xf numFmtId="3" fontId="45" fillId="2" borderId="111" xfId="11" applyNumberFormat="1" applyFont="1" applyFill="1" applyBorder="1" applyAlignment="1">
      <alignment horizontal="center" vertical="center"/>
    </xf>
    <xf numFmtId="3" fontId="45" fillId="2" borderId="111" xfId="10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5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8" borderId="19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13" xfId="0" applyFont="1" applyFill="1" applyBorder="1" applyAlignment="1" applyProtection="1">
      <alignment horizontal="center" vertical="center" wrapText="1"/>
      <protection locked="0"/>
    </xf>
    <xf numFmtId="0" fontId="6" fillId="8" borderId="218" xfId="0" applyFont="1" applyFill="1" applyBorder="1" applyAlignment="1" applyProtection="1">
      <alignment horizontal="center" vertical="center" wrapText="1"/>
      <protection locked="0"/>
    </xf>
    <xf numFmtId="3" fontId="6" fillId="8" borderId="203" xfId="0" applyNumberFormat="1" applyFont="1" applyFill="1" applyBorder="1" applyAlignment="1">
      <alignment horizontal="center" vertical="center" wrapText="1"/>
    </xf>
    <xf numFmtId="3" fontId="6" fillId="2" borderId="203" xfId="0" applyNumberFormat="1" applyFont="1" applyFill="1" applyBorder="1" applyAlignment="1">
      <alignment horizontal="center" vertical="center" wrapText="1"/>
    </xf>
    <xf numFmtId="0" fontId="6" fillId="8" borderId="218" xfId="0" applyFont="1" applyFill="1" applyBorder="1" applyAlignment="1">
      <alignment horizontal="center" vertical="center" wrapText="1"/>
    </xf>
    <xf numFmtId="3" fontId="6" fillId="8" borderId="198" xfId="0" applyNumberFormat="1" applyFont="1" applyFill="1" applyBorder="1" applyAlignment="1">
      <alignment horizontal="center" vertical="center"/>
    </xf>
    <xf numFmtId="3" fontId="45" fillId="8" borderId="198" xfId="12" applyNumberFormat="1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 wrapText="1"/>
    </xf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0" fillId="2" borderId="217" xfId="0" applyFont="1" applyFill="1" applyBorder="1" applyAlignment="1">
      <alignment horizontal="right" vertical="center" readingOrder="2"/>
    </xf>
    <xf numFmtId="0" fontId="6" fillId="8" borderId="15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219" xfId="12" applyFont="1" applyFill="1" applyBorder="1" applyAlignment="1">
      <alignment horizontal="right" vertical="center"/>
    </xf>
    <xf numFmtId="3" fontId="45" fillId="8" borderId="219" xfId="12" applyNumberFormat="1" applyFont="1" applyFill="1" applyBorder="1" applyAlignment="1">
      <alignment horizontal="center" vertical="center"/>
    </xf>
    <xf numFmtId="0" fontId="45" fillId="8" borderId="219" xfId="12" applyFont="1" applyFill="1" applyBorder="1" applyAlignment="1">
      <alignment horizontal="left" vertical="center"/>
    </xf>
    <xf numFmtId="0" fontId="6" fillId="8" borderId="183" xfId="0" applyFont="1" applyFill="1" applyBorder="1" applyAlignment="1">
      <alignment vertical="center" wrapText="1"/>
    </xf>
    <xf numFmtId="0" fontId="6" fillId="2" borderId="219" xfId="0" applyFont="1" applyFill="1" applyBorder="1" applyAlignment="1">
      <alignment horizontal="right" vertical="center" wrapText="1"/>
    </xf>
    <xf numFmtId="0" fontId="7" fillId="2" borderId="173" xfId="1" applyFont="1" applyFill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/>
    </xf>
    <xf numFmtId="165" fontId="7" fillId="2" borderId="219" xfId="1" applyNumberFormat="1" applyFont="1" applyFill="1" applyBorder="1" applyAlignment="1">
      <alignment horizontal="center" vertical="center"/>
    </xf>
    <xf numFmtId="0" fontId="7" fillId="2" borderId="219" xfId="1" applyFont="1" applyFill="1" applyBorder="1" applyAlignment="1">
      <alignment horizontal="right" vertical="center" wrapText="1"/>
    </xf>
    <xf numFmtId="0" fontId="9" fillId="0" borderId="0" xfId="1" applyFont="1" applyAlignment="1">
      <alignment horizontal="right" vertical="center" readingOrder="2"/>
    </xf>
    <xf numFmtId="0" fontId="9" fillId="0" borderId="0" xfId="0" applyFont="1" applyBorder="1" applyAlignment="1">
      <alignment horizontal="right" vertical="center" readingOrder="2"/>
    </xf>
    <xf numFmtId="0" fontId="7" fillId="8" borderId="69" xfId="1" applyFont="1" applyFill="1" applyBorder="1" applyAlignment="1">
      <alignment horizontal="center" vertical="center" wrapText="1"/>
    </xf>
    <xf numFmtId="0" fontId="7" fillId="8" borderId="135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8" borderId="111" xfId="1" applyFont="1" applyFill="1" applyBorder="1" applyAlignment="1">
      <alignment horizontal="center" vertical="center" wrapText="1"/>
    </xf>
    <xf numFmtId="0" fontId="7" fillId="8" borderId="157" xfId="1" applyFont="1" applyFill="1" applyBorder="1" applyAlignment="1">
      <alignment horizontal="center" vertical="center" wrapText="1"/>
    </xf>
    <xf numFmtId="0" fontId="7" fillId="8" borderId="72" xfId="1" applyFont="1" applyFill="1" applyBorder="1" applyAlignment="1">
      <alignment horizontal="center" vertical="center"/>
    </xf>
    <xf numFmtId="0" fontId="7" fillId="8" borderId="134" xfId="1" applyFont="1" applyFill="1" applyBorder="1" applyAlignment="1">
      <alignment horizontal="center" vertical="center"/>
    </xf>
    <xf numFmtId="0" fontId="7" fillId="8" borderId="172" xfId="1" applyFont="1" applyFill="1" applyBorder="1" applyAlignment="1">
      <alignment horizontal="center" vertical="center" wrapText="1"/>
    </xf>
    <xf numFmtId="0" fontId="7" fillId="8" borderId="182" xfId="1" applyFont="1" applyFill="1" applyBorder="1" applyAlignment="1">
      <alignment horizontal="center" vertical="center" wrapText="1"/>
    </xf>
    <xf numFmtId="0" fontId="7" fillId="8" borderId="170" xfId="1" applyFont="1" applyFill="1" applyBorder="1" applyAlignment="1">
      <alignment horizontal="center" vertical="center" wrapText="1"/>
    </xf>
    <xf numFmtId="0" fontId="7" fillId="8" borderId="185" xfId="1" applyFont="1" applyFill="1" applyBorder="1" applyAlignment="1">
      <alignment horizontal="center" vertical="center" wrapText="1"/>
    </xf>
    <xf numFmtId="0" fontId="7" fillId="8" borderId="184" xfId="1" applyFont="1" applyFill="1" applyBorder="1" applyAlignment="1">
      <alignment horizontal="center" vertical="center"/>
    </xf>
    <xf numFmtId="0" fontId="20" fillId="0" borderId="20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125" xfId="0" applyFont="1" applyBorder="1" applyAlignment="1">
      <alignment horizontal="right" vertical="center" readingOrder="1"/>
    </xf>
    <xf numFmtId="0" fontId="6" fillId="8" borderId="204" xfId="0" applyFont="1" applyFill="1" applyBorder="1" applyAlignment="1">
      <alignment horizontal="right" vertical="center"/>
    </xf>
    <xf numFmtId="0" fontId="6" fillId="8" borderId="18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6" fillId="8" borderId="149" xfId="0" applyFont="1" applyFill="1" applyBorder="1" applyAlignment="1">
      <alignment horizontal="left" vertical="center"/>
    </xf>
    <xf numFmtId="0" fontId="6" fillId="2" borderId="206" xfId="0" applyFont="1" applyFill="1" applyBorder="1" applyAlignment="1">
      <alignment horizontal="center" vertical="center" textRotation="180"/>
    </xf>
    <xf numFmtId="0" fontId="6" fillId="2" borderId="8" xfId="0" applyFont="1" applyFill="1" applyBorder="1" applyAlignment="1">
      <alignment horizontal="center" vertical="center" textRotation="180"/>
    </xf>
    <xf numFmtId="0" fontId="6" fillId="2" borderId="145" xfId="0" applyFont="1" applyFill="1" applyBorder="1" applyAlignment="1">
      <alignment horizontal="center" vertical="center" textRotation="180"/>
    </xf>
    <xf numFmtId="0" fontId="6" fillId="2" borderId="174" xfId="0" applyFont="1" applyFill="1" applyBorder="1" applyAlignment="1">
      <alignment horizontal="right" vertical="center" readingOrder="2"/>
    </xf>
    <xf numFmtId="0" fontId="6" fillId="2" borderId="113" xfId="0" applyFont="1" applyFill="1" applyBorder="1" applyAlignment="1">
      <alignment horizontal="center" vertical="center" textRotation="180"/>
    </xf>
    <xf numFmtId="0" fontId="6" fillId="8" borderId="149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right"/>
    </xf>
    <xf numFmtId="0" fontId="56" fillId="2" borderId="149" xfId="0" applyFont="1" applyFill="1" applyBorder="1" applyAlignment="1">
      <alignment horizontal="left" vertical="center"/>
    </xf>
    <xf numFmtId="0" fontId="6" fillId="2" borderId="149" xfId="0" applyFont="1" applyFill="1" applyBorder="1" applyAlignment="1">
      <alignment horizontal="right" vertical="center" readingOrder="2"/>
    </xf>
    <xf numFmtId="0" fontId="56" fillId="2" borderId="174" xfId="0" applyFont="1" applyFill="1" applyBorder="1" applyAlignment="1">
      <alignment horizontal="left" vertical="center"/>
    </xf>
    <xf numFmtId="0" fontId="56" fillId="2" borderId="189" xfId="0" applyFont="1" applyFill="1" applyBorder="1" applyAlignment="1">
      <alignment horizontal="left" vertical="center"/>
    </xf>
    <xf numFmtId="0" fontId="56" fillId="2" borderId="179" xfId="0" applyFont="1" applyFill="1" applyBorder="1" applyAlignment="1">
      <alignment horizontal="left" vertical="center"/>
    </xf>
    <xf numFmtId="0" fontId="56" fillId="2" borderId="192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36" xfId="0" applyFont="1" applyFill="1" applyBorder="1" applyAlignment="1">
      <alignment horizontal="center" vertical="center" textRotation="90"/>
    </xf>
    <xf numFmtId="0" fontId="56" fillId="2" borderId="42" xfId="0" applyFont="1" applyFill="1" applyBorder="1" applyAlignment="1">
      <alignment horizontal="center" vertical="center" textRotation="90"/>
    </xf>
    <xf numFmtId="0" fontId="56" fillId="2" borderId="89" xfId="0" applyFont="1" applyFill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6" fillId="8" borderId="172" xfId="0" applyFont="1" applyFill="1" applyBorder="1" applyAlignment="1">
      <alignment horizontal="center" vertical="center" wrapText="1"/>
    </xf>
    <xf numFmtId="0" fontId="6" fillId="8" borderId="182" xfId="0" applyFont="1" applyFill="1" applyBorder="1" applyAlignment="1">
      <alignment horizontal="center" vertical="center" wrapText="1"/>
    </xf>
    <xf numFmtId="0" fontId="56" fillId="2" borderId="173" xfId="0" applyFont="1" applyFill="1" applyBorder="1" applyAlignment="1">
      <alignment horizontal="left" vertical="center"/>
    </xf>
    <xf numFmtId="0" fontId="6" fillId="2" borderId="179" xfId="0" applyFont="1" applyFill="1" applyBorder="1" applyAlignment="1">
      <alignment horizontal="right" vertical="center"/>
    </xf>
    <xf numFmtId="0" fontId="6" fillId="2" borderId="189" xfId="0" applyFont="1" applyFill="1" applyBorder="1" applyAlignment="1">
      <alignment horizontal="right" vertical="center"/>
    </xf>
    <xf numFmtId="0" fontId="56" fillId="8" borderId="184" xfId="0" applyFont="1" applyFill="1" applyBorder="1" applyAlignment="1">
      <alignment horizontal="center" vertical="center"/>
    </xf>
    <xf numFmtId="0" fontId="56" fillId="8" borderId="111" xfId="0" applyFont="1" applyFill="1" applyBorder="1" applyAlignment="1">
      <alignment horizontal="center" vertical="center"/>
    </xf>
    <xf numFmtId="0" fontId="56" fillId="8" borderId="134" xfId="0" applyFont="1" applyFill="1" applyBorder="1" applyAlignment="1">
      <alignment horizontal="center" vertical="center"/>
    </xf>
    <xf numFmtId="0" fontId="56" fillId="8" borderId="149" xfId="0" applyFont="1" applyFill="1" applyBorder="1" applyAlignment="1">
      <alignment horizontal="center" vertical="center"/>
    </xf>
    <xf numFmtId="0" fontId="6" fillId="0" borderId="202" xfId="0" applyFont="1" applyBorder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6" fillId="8" borderId="111" xfId="0" applyFont="1" applyFill="1" applyBorder="1" applyAlignment="1">
      <alignment horizontal="center" vertical="center"/>
    </xf>
    <xf numFmtId="0" fontId="6" fillId="8" borderId="154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35" xfId="0" applyFont="1" applyFill="1" applyBorder="1" applyAlignment="1">
      <alignment horizontal="center" vertical="center"/>
    </xf>
    <xf numFmtId="0" fontId="56" fillId="2" borderId="181" xfId="0" applyFont="1" applyFill="1" applyBorder="1" applyAlignment="1">
      <alignment horizontal="center" vertical="center" textRotation="90"/>
    </xf>
    <xf numFmtId="0" fontId="6" fillId="2" borderId="196" xfId="0" applyFont="1" applyFill="1" applyBorder="1" applyAlignment="1">
      <alignment horizontal="right" vertical="center"/>
    </xf>
    <xf numFmtId="0" fontId="56" fillId="2" borderId="173" xfId="0" applyFont="1" applyFill="1" applyBorder="1" applyAlignment="1">
      <alignment horizontal="left"/>
    </xf>
    <xf numFmtId="0" fontId="56" fillId="8" borderId="182" xfId="0" applyFont="1" applyFill="1" applyBorder="1" applyAlignment="1">
      <alignment horizontal="left" vertical="center"/>
    </xf>
    <xf numFmtId="0" fontId="56" fillId="8" borderId="194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8" borderId="156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147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>
      <alignment horizontal="center" vertical="center"/>
    </xf>
    <xf numFmtId="0" fontId="6" fillId="8" borderId="18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/>
    </xf>
    <xf numFmtId="0" fontId="6" fillId="8" borderId="111" xfId="0" applyFont="1" applyFill="1" applyBorder="1" applyAlignment="1">
      <alignment horizontal="center" vertical="center" wrapText="1"/>
    </xf>
    <xf numFmtId="0" fontId="6" fillId="8" borderId="154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56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6" fillId="8" borderId="134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2" fillId="8" borderId="87" xfId="0" applyFont="1" applyFill="1" applyBorder="1"/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 wrapText="1"/>
    </xf>
    <xf numFmtId="0" fontId="20" fillId="2" borderId="157" xfId="0" applyFont="1" applyFill="1" applyBorder="1" applyAlignment="1">
      <alignment horizontal="right" vertical="center" wrapText="1" readingOrder="2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6" fillId="8" borderId="147" xfId="0" applyFont="1" applyFill="1" applyBorder="1" applyAlignment="1">
      <alignment horizontal="center" vertical="center"/>
    </xf>
    <xf numFmtId="0" fontId="63" fillId="0" borderId="0" xfId="16" applyFont="1" applyBorder="1" applyAlignment="1">
      <alignment horizontal="left" vertical="top" wrapText="1"/>
    </xf>
    <xf numFmtId="0" fontId="23" fillId="2" borderId="111" xfId="0" applyFont="1" applyFill="1" applyBorder="1" applyAlignment="1">
      <alignment horizontal="left" vertical="center" wrapText="1"/>
    </xf>
    <xf numFmtId="0" fontId="23" fillId="2" borderId="157" xfId="0" applyFont="1" applyFill="1" applyBorder="1" applyAlignment="1">
      <alignment horizontal="right" vertical="center"/>
    </xf>
    <xf numFmtId="0" fontId="6" fillId="2" borderId="198" xfId="0" applyFont="1" applyFill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6" fillId="8" borderId="125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22" fillId="8" borderId="147" xfId="0" applyFont="1" applyFill="1" applyBorder="1" applyAlignment="1">
      <alignment horizontal="center" vertical="center"/>
    </xf>
    <xf numFmtId="0" fontId="22" fillId="8" borderId="147" xfId="0" applyFont="1" applyFill="1" applyBorder="1"/>
    <xf numFmtId="0" fontId="6" fillId="8" borderId="18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23" fillId="2" borderId="120" xfId="0" applyFont="1" applyFill="1" applyBorder="1" applyAlignment="1">
      <alignment horizontal="right" vertical="center"/>
    </xf>
    <xf numFmtId="0" fontId="23" fillId="0" borderId="107" xfId="0" applyFont="1" applyBorder="1" applyAlignment="1">
      <alignment horizontal="right" vertical="center"/>
    </xf>
    <xf numFmtId="0" fontId="23" fillId="8" borderId="105" xfId="0" applyFont="1" applyFill="1" applyBorder="1" applyAlignment="1">
      <alignment horizontal="right" vertical="center"/>
    </xf>
    <xf numFmtId="0" fontId="72" fillId="0" borderId="0" xfId="0" applyFont="1" applyBorder="1" applyAlignment="1">
      <alignment horizontal="center" vertical="center" wrapText="1"/>
    </xf>
    <xf numFmtId="0" fontId="23" fillId="8" borderId="15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right" vertical="center"/>
    </xf>
    <xf numFmtId="0" fontId="73" fillId="0" borderId="0" xfId="0" applyFont="1" applyBorder="1" applyAlignment="1">
      <alignment horizontal="center" vertical="center" wrapText="1"/>
    </xf>
    <xf numFmtId="0" fontId="6" fillId="8" borderId="213" xfId="0" applyFont="1" applyFill="1" applyBorder="1" applyAlignment="1">
      <alignment horizontal="center" vertical="center" wrapText="1"/>
    </xf>
    <xf numFmtId="0" fontId="6" fillId="8" borderId="134" xfId="0" applyFont="1" applyFill="1" applyBorder="1" applyAlignment="1">
      <alignment horizontal="center" vertical="center" wrapText="1"/>
    </xf>
    <xf numFmtId="0" fontId="6" fillId="8" borderId="185" xfId="0" applyFont="1" applyFill="1" applyBorder="1" applyAlignment="1">
      <alignment horizontal="center" vertical="center" wrapText="1"/>
    </xf>
    <xf numFmtId="0" fontId="6" fillId="8" borderId="13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5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center" vertical="center" readingOrder="1"/>
    </xf>
    <xf numFmtId="0" fontId="55" fillId="0" borderId="0" xfId="0" applyFont="1" applyAlignment="1">
      <alignment horizontal="center"/>
    </xf>
    <xf numFmtId="0" fontId="6" fillId="8" borderId="18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9" xfId="0" applyFont="1" applyFill="1" applyBorder="1" applyAlignment="1">
      <alignment horizontal="right" vertical="center" wrapText="1"/>
    </xf>
    <xf numFmtId="0" fontId="6" fillId="2" borderId="149" xfId="0" applyFont="1" applyFill="1" applyBorder="1" applyAlignment="1">
      <alignment horizontal="left" vertical="center" wrapText="1"/>
    </xf>
    <xf numFmtId="0" fontId="6" fillId="8" borderId="182" xfId="0" applyFont="1" applyFill="1" applyBorder="1" applyAlignment="1">
      <alignment horizontal="right" vertical="center" wrapText="1"/>
    </xf>
    <xf numFmtId="0" fontId="6" fillId="8" borderId="149" xfId="0" applyFont="1" applyFill="1" applyBorder="1" applyAlignment="1">
      <alignment horizontal="right" vertical="center" wrapText="1"/>
    </xf>
    <xf numFmtId="0" fontId="6" fillId="8" borderId="149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45" xfId="0" applyFont="1" applyFill="1" applyBorder="1" applyAlignment="1">
      <alignment horizontal="center" vertical="center" textRotation="180" wrapText="1"/>
    </xf>
    <xf numFmtId="0" fontId="6" fillId="2" borderId="112" xfId="0" applyFont="1" applyFill="1" applyBorder="1" applyAlignment="1">
      <alignment horizontal="center" vertical="center" textRotation="180" wrapText="1"/>
    </xf>
    <xf numFmtId="0" fontId="6" fillId="2" borderId="113" xfId="0" applyFont="1" applyFill="1" applyBorder="1" applyAlignment="1">
      <alignment horizontal="center" vertical="center" textRotation="180" wrapText="1"/>
    </xf>
    <xf numFmtId="0" fontId="6" fillId="2" borderId="179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4" xfId="0" applyFont="1" applyFill="1" applyBorder="1" applyAlignment="1">
      <alignment horizontal="center" vertical="center" textRotation="180" wrapText="1"/>
    </xf>
    <xf numFmtId="0" fontId="6" fillId="2" borderId="115" xfId="0" applyFont="1" applyFill="1" applyBorder="1" applyAlignment="1">
      <alignment horizontal="center" vertical="center" textRotation="180" wrapText="1"/>
    </xf>
    <xf numFmtId="0" fontId="6" fillId="8" borderId="214" xfId="0" applyFont="1" applyFill="1" applyBorder="1" applyAlignment="1">
      <alignment horizontal="right" vertical="center" wrapText="1"/>
    </xf>
    <xf numFmtId="0" fontId="6" fillId="8" borderId="204" xfId="0" applyFont="1" applyFill="1" applyBorder="1" applyAlignment="1">
      <alignment horizontal="right" vertical="center" wrapText="1"/>
    </xf>
    <xf numFmtId="0" fontId="6" fillId="8" borderId="140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0" xfId="0" applyFont="1" applyFill="1" applyBorder="1" applyAlignment="1">
      <alignment horizontal="center" vertical="center" wrapText="1"/>
    </xf>
    <xf numFmtId="0" fontId="22" fillId="8" borderId="131" xfId="0" applyFont="1" applyFill="1" applyBorder="1" applyAlignment="1">
      <alignment horizontal="center" vertical="center" wrapText="1"/>
    </xf>
    <xf numFmtId="0" fontId="22" fillId="8" borderId="95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115" xfId="0" applyFont="1" applyFill="1" applyBorder="1" applyAlignment="1">
      <alignment horizontal="center" vertical="center" textRotation="90" wrapText="1"/>
    </xf>
    <xf numFmtId="0" fontId="6" fillId="2" borderId="116" xfId="0" applyFont="1" applyFill="1" applyBorder="1" applyAlignment="1">
      <alignment horizontal="center" vertical="center" textRotation="90" wrapText="1"/>
    </xf>
    <xf numFmtId="0" fontId="6" fillId="2" borderId="179" xfId="0" applyFont="1" applyFill="1" applyBorder="1" applyAlignment="1">
      <alignment horizontal="left" vertical="center" wrapText="1"/>
    </xf>
    <xf numFmtId="0" fontId="6" fillId="2" borderId="133" xfId="0" applyFont="1" applyFill="1" applyBorder="1" applyAlignment="1">
      <alignment horizontal="left" vertical="center" wrapText="1"/>
    </xf>
    <xf numFmtId="0" fontId="6" fillId="2" borderId="139" xfId="0" applyFont="1" applyFill="1" applyBorder="1" applyAlignment="1">
      <alignment horizontal="left" vertical="center" wrapText="1"/>
    </xf>
    <xf numFmtId="0" fontId="6" fillId="8" borderId="204" xfId="0" applyFont="1" applyFill="1" applyBorder="1" applyAlignment="1">
      <alignment horizontal="left" vertical="center" wrapText="1"/>
    </xf>
    <xf numFmtId="0" fontId="6" fillId="8" borderId="215" xfId="0" applyFont="1" applyFill="1" applyBorder="1" applyAlignment="1">
      <alignment horizontal="left" vertical="center" wrapText="1"/>
    </xf>
    <xf numFmtId="3" fontId="6" fillId="2" borderId="196" xfId="0" applyNumberFormat="1" applyFont="1" applyFill="1" applyBorder="1" applyAlignment="1">
      <alignment horizontal="left" vertical="center" wrapText="1"/>
    </xf>
    <xf numFmtId="3" fontId="6" fillId="2" borderId="137" xfId="0" applyNumberFormat="1" applyFont="1" applyFill="1" applyBorder="1" applyAlignment="1">
      <alignment horizontal="left" vertical="center" wrapText="1"/>
    </xf>
    <xf numFmtId="3" fontId="6" fillId="2" borderId="197" xfId="0" applyNumberFormat="1" applyFont="1" applyFill="1" applyBorder="1" applyAlignment="1">
      <alignment horizontal="left" vertical="center" wrapText="1"/>
    </xf>
    <xf numFmtId="3" fontId="6" fillId="2" borderId="209" xfId="0" applyNumberFormat="1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6" fillId="0" borderId="149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206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207" xfId="0" applyFont="1" applyFill="1" applyBorder="1" applyAlignment="1">
      <alignment horizontal="center" vertical="center" textRotation="180" wrapText="1"/>
    </xf>
    <xf numFmtId="3" fontId="6" fillId="2" borderId="210" xfId="0" applyNumberFormat="1" applyFont="1" applyFill="1" applyBorder="1" applyAlignment="1">
      <alignment horizontal="right" vertical="center" wrapText="1"/>
    </xf>
    <xf numFmtId="3" fontId="6" fillId="2" borderId="174" xfId="0" applyNumberFormat="1" applyFont="1" applyFill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3" fontId="6" fillId="2" borderId="196" xfId="0" applyNumberFormat="1" applyFont="1" applyFill="1" applyBorder="1" applyAlignment="1">
      <alignment horizontal="right" vertical="center" wrapText="1"/>
    </xf>
    <xf numFmtId="3" fontId="6" fillId="2" borderId="211" xfId="0" applyNumberFormat="1" applyFont="1" applyFill="1" applyBorder="1" applyAlignment="1">
      <alignment horizontal="right" vertical="center" wrapText="1"/>
    </xf>
    <xf numFmtId="3" fontId="6" fillId="2" borderId="197" xfId="0" applyNumberFormat="1" applyFont="1" applyFill="1" applyBorder="1" applyAlignment="1">
      <alignment horizontal="right" vertical="center" wrapText="1"/>
    </xf>
    <xf numFmtId="0" fontId="6" fillId="2" borderId="205" xfId="0" applyFont="1" applyFill="1" applyBorder="1" applyAlignment="1">
      <alignment horizontal="center" vertical="center" textRotation="90" wrapText="1" readingOrder="2"/>
    </xf>
    <xf numFmtId="0" fontId="6" fillId="2" borderId="42" xfId="0" applyFont="1" applyFill="1" applyBorder="1" applyAlignment="1">
      <alignment horizontal="center" vertical="center" textRotation="90" wrapText="1" readingOrder="2"/>
    </xf>
    <xf numFmtId="0" fontId="6" fillId="2" borderId="62" xfId="0" applyFont="1" applyFill="1" applyBorder="1" applyAlignment="1">
      <alignment horizontal="center" vertical="center" textRotation="90" wrapText="1" readingOrder="2"/>
    </xf>
    <xf numFmtId="3" fontId="6" fillId="2" borderId="174" xfId="0" applyNumberFormat="1" applyFont="1" applyFill="1" applyBorder="1" applyAlignment="1">
      <alignment horizontal="left" vertical="center" wrapText="1"/>
    </xf>
    <xf numFmtId="3" fontId="6" fillId="2" borderId="208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8" borderId="141" xfId="0" applyFont="1" applyFill="1" applyBorder="1" applyAlignment="1">
      <alignment horizontal="center" vertical="center"/>
    </xf>
    <xf numFmtId="0" fontId="6" fillId="8" borderId="90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95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8" borderId="195" xfId="0" applyFont="1" applyFill="1" applyBorder="1" applyAlignment="1">
      <alignment horizontal="center" vertical="center"/>
    </xf>
    <xf numFmtId="0" fontId="6" fillId="8" borderId="170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 readingOrder="2"/>
    </xf>
    <xf numFmtId="0" fontId="6" fillId="8" borderId="88" xfId="0" applyFont="1" applyFill="1" applyBorder="1" applyAlignment="1">
      <alignment horizontal="center" vertical="center" wrapText="1" readingOrder="2"/>
    </xf>
    <xf numFmtId="0" fontId="8" fillId="0" borderId="0" xfId="19" applyFont="1" applyAlignment="1">
      <alignment horizontal="right" vertical="center" readingOrder="2"/>
    </xf>
    <xf numFmtId="0" fontId="6" fillId="8" borderId="212" xfId="0" applyFont="1" applyFill="1" applyBorder="1" applyAlignment="1">
      <alignment horizontal="center" vertical="center"/>
    </xf>
    <xf numFmtId="0" fontId="6" fillId="8" borderId="118" xfId="0" applyFont="1" applyFill="1" applyBorder="1" applyAlignment="1">
      <alignment horizontal="center" vertical="center" wrapText="1"/>
    </xf>
    <xf numFmtId="0" fontId="6" fillId="8" borderId="90" xfId="0" applyFont="1" applyFill="1" applyBorder="1" applyAlignment="1">
      <alignment horizontal="center" vertical="center" wrapText="1"/>
    </xf>
    <xf numFmtId="0" fontId="6" fillId="8" borderId="213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right" vertical="center" wrapText="1"/>
    </xf>
    <xf numFmtId="0" fontId="6" fillId="2" borderId="203" xfId="0" applyFont="1" applyFill="1" applyBorder="1" applyAlignment="1">
      <alignment horizontal="right" vertical="center" wrapText="1"/>
    </xf>
    <xf numFmtId="0" fontId="6" fillId="8" borderId="14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9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 readingOrder="2"/>
    </xf>
    <xf numFmtId="0" fontId="6" fillId="8" borderId="69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8" borderId="132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36" fillId="2" borderId="203" xfId="0" applyFont="1" applyFill="1" applyBorder="1" applyAlignment="1">
      <alignment horizontal="right" vertical="center" readingOrder="2"/>
    </xf>
    <xf numFmtId="0" fontId="36" fillId="2" borderId="203" xfId="0" applyFont="1" applyFill="1" applyBorder="1" applyAlignment="1">
      <alignment horizontal="left" vertical="center"/>
    </xf>
    <xf numFmtId="0" fontId="6" fillId="2" borderId="203" xfId="0" applyFont="1" applyFill="1" applyBorder="1" applyAlignment="1">
      <alignment horizontal="left" vertical="center" wrapText="1"/>
    </xf>
    <xf numFmtId="0" fontId="6" fillId="8" borderId="142" xfId="0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0" fontId="23" fillId="8" borderId="213" xfId="0" applyFont="1" applyFill="1" applyBorder="1" applyAlignment="1">
      <alignment horizontal="center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134" xfId="0" applyFont="1" applyFill="1" applyBorder="1" applyAlignment="1">
      <alignment horizontal="center" vertical="center"/>
    </xf>
    <xf numFmtId="0" fontId="6" fillId="8" borderId="147" xfId="0" applyFont="1" applyFill="1" applyBorder="1" applyAlignment="1">
      <alignment horizontal="center" vertical="center" wrapText="1" readingOrder="2"/>
    </xf>
    <xf numFmtId="0" fontId="6" fillId="8" borderId="146" xfId="0" applyFont="1" applyFill="1" applyBorder="1" applyAlignment="1">
      <alignment horizontal="center" vertical="center" wrapText="1"/>
    </xf>
    <xf numFmtId="0" fontId="6" fillId="8" borderId="14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8" borderId="185" xfId="0" applyFont="1" applyFill="1" applyBorder="1" applyAlignment="1" applyProtection="1">
      <alignment horizontal="center" vertical="center" wrapText="1"/>
      <protection locked="0"/>
    </xf>
    <xf numFmtId="0" fontId="6" fillId="8" borderId="135" xfId="0" applyFont="1" applyFill="1" applyBorder="1" applyAlignment="1" applyProtection="1">
      <alignment horizontal="center" vertical="center" wrapText="1"/>
      <protection locked="0"/>
    </xf>
    <xf numFmtId="0" fontId="6" fillId="8" borderId="184" xfId="0" applyFont="1" applyFill="1" applyBorder="1" applyAlignment="1" applyProtection="1">
      <alignment horizontal="center" vertical="center" wrapText="1"/>
      <protection locked="0"/>
    </xf>
    <xf numFmtId="0" fontId="6" fillId="8" borderId="13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20" fillId="2" borderId="203" xfId="0" applyFont="1" applyFill="1" applyBorder="1" applyAlignment="1">
      <alignment horizontal="right" vertical="center" readingOrder="2"/>
    </xf>
    <xf numFmtId="0" fontId="6" fillId="2" borderId="195" xfId="0" applyFont="1" applyFill="1" applyBorder="1" applyAlignment="1">
      <alignment horizontal="right" vertical="center" wrapText="1"/>
    </xf>
    <xf numFmtId="0" fontId="6" fillId="2" borderId="219" xfId="0" applyFont="1" applyFill="1" applyBorder="1" applyAlignment="1">
      <alignment horizontal="left" vertical="center" wrapText="1"/>
    </xf>
    <xf numFmtId="0" fontId="6" fillId="2" borderId="195" xfId="0" applyFont="1" applyFill="1" applyBorder="1" applyAlignment="1">
      <alignment horizontal="left" vertical="center" wrapText="1"/>
    </xf>
    <xf numFmtId="0" fontId="6" fillId="8" borderId="18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6" fillId="2" borderId="198" xfId="0" applyFont="1" applyFill="1" applyBorder="1" applyAlignment="1">
      <alignment horizontal="left" vertical="center" wrapText="1"/>
    </xf>
    <xf numFmtId="0" fontId="6" fillId="8" borderId="155" xfId="0" applyFont="1" applyFill="1" applyBorder="1" applyAlignment="1">
      <alignment horizontal="center" vertical="center" wrapText="1"/>
    </xf>
    <xf numFmtId="0" fontId="6" fillId="8" borderId="219" xfId="0" applyFont="1" applyFill="1" applyBorder="1" applyAlignment="1">
      <alignment horizontal="center" vertical="center" wrapText="1"/>
    </xf>
    <xf numFmtId="0" fontId="6" fillId="8" borderId="170" xfId="0" applyFont="1" applyFill="1" applyBorder="1" applyAlignment="1">
      <alignment horizontal="center" vertical="center" wrapText="1"/>
    </xf>
    <xf numFmtId="0" fontId="6" fillId="8" borderId="220" xfId="0" applyFont="1" applyFill="1" applyBorder="1" applyAlignment="1">
      <alignment horizontal="center" vertical="center" wrapText="1"/>
    </xf>
    <xf numFmtId="0" fontId="6" fillId="8" borderId="218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right" vertical="center" readingOrder="2"/>
    </xf>
    <xf numFmtId="0" fontId="6" fillId="2" borderId="219" xfId="0" applyFont="1" applyFill="1" applyBorder="1" applyAlignment="1">
      <alignment horizontal="right" vertical="center" wrapText="1"/>
    </xf>
    <xf numFmtId="0" fontId="63" fillId="0" borderId="0" xfId="21" applyFont="1" applyBorder="1" applyAlignment="1">
      <alignment horizontal="left" vertical="top" wrapText="1"/>
    </xf>
    <xf numFmtId="0" fontId="23" fillId="8" borderId="172" xfId="0" applyFont="1" applyFill="1" applyBorder="1" applyAlignment="1">
      <alignment horizontal="center" vertical="center" wrapText="1" readingOrder="2"/>
    </xf>
    <xf numFmtId="0" fontId="23" fillId="8" borderId="195" xfId="0" applyFont="1" applyFill="1" applyBorder="1" applyAlignment="1">
      <alignment horizontal="center" vertical="center" readingOrder="2"/>
    </xf>
    <xf numFmtId="0" fontId="23" fillId="8" borderId="170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8" borderId="156" xfId="0" applyFont="1" applyFill="1" applyBorder="1" applyAlignment="1">
      <alignment horizontal="center" vertical="center"/>
    </xf>
    <xf numFmtId="0" fontId="23" fillId="8" borderId="183" xfId="0" applyFont="1" applyFill="1" applyBorder="1" applyAlignment="1">
      <alignment horizontal="center" vertical="center" wrapText="1"/>
    </xf>
    <xf numFmtId="0" fontId="23" fillId="8" borderId="87" xfId="0" applyFont="1" applyFill="1" applyBorder="1" applyAlignment="1">
      <alignment horizontal="center" vertical="center" wrapText="1"/>
    </xf>
    <xf numFmtId="0" fontId="23" fillId="8" borderId="180" xfId="0" applyFont="1" applyFill="1" applyBorder="1" applyAlignment="1">
      <alignment horizontal="center" vertical="center"/>
    </xf>
    <xf numFmtId="0" fontId="23" fillId="8" borderId="147" xfId="0" applyFont="1" applyFill="1" applyBorder="1" applyAlignment="1">
      <alignment horizontal="center" vertical="center"/>
    </xf>
    <xf numFmtId="0" fontId="23" fillId="8" borderId="111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49" xfId="0" applyFont="1" applyFill="1" applyBorder="1" applyAlignment="1">
      <alignment horizontal="center" vertical="center"/>
    </xf>
    <xf numFmtId="0" fontId="23" fillId="8" borderId="172" xfId="0" applyFont="1" applyFill="1" applyBorder="1" applyAlignment="1">
      <alignment horizontal="center" vertical="center" wrapText="1"/>
    </xf>
    <xf numFmtId="0" fontId="23" fillId="8" borderId="170" xfId="0" applyFont="1" applyFill="1" applyBorder="1" applyAlignment="1">
      <alignment horizontal="center" vertical="center" wrapText="1"/>
    </xf>
    <xf numFmtId="0" fontId="8" fillId="2" borderId="157" xfId="0" applyFont="1" applyFill="1" applyBorder="1" applyAlignment="1">
      <alignment horizontal="right" vertical="center" wrapText="1" readingOrder="2"/>
    </xf>
    <xf numFmtId="0" fontId="23" fillId="8" borderId="185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8" borderId="135" xfId="0" applyFont="1" applyFill="1" applyBorder="1" applyAlignment="1">
      <alignment horizontal="center" vertical="center"/>
    </xf>
    <xf numFmtId="0" fontId="57" fillId="7" borderId="119" xfId="0" applyFont="1" applyFill="1" applyBorder="1" applyAlignment="1">
      <alignment horizontal="left" vertical="center"/>
    </xf>
    <xf numFmtId="0" fontId="23" fillId="8" borderId="147" xfId="0" applyFont="1" applyFill="1" applyBorder="1" applyAlignment="1">
      <alignment horizontal="center" vertical="center" wrapText="1"/>
    </xf>
    <xf numFmtId="0" fontId="23" fillId="8" borderId="157" xfId="0" applyFont="1" applyFill="1" applyBorder="1" applyAlignment="1">
      <alignment horizontal="center" vertical="center" wrapText="1"/>
    </xf>
    <xf numFmtId="0" fontId="23" fillId="8" borderId="18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02" xfId="0" applyFont="1" applyFill="1" applyBorder="1" applyAlignment="1">
      <alignment horizontal="left" vertical="center" wrapText="1"/>
    </xf>
    <xf numFmtId="0" fontId="23" fillId="8" borderId="93" xfId="0" applyFont="1" applyFill="1" applyBorder="1" applyAlignment="1">
      <alignment horizontal="center" vertical="center" wrapText="1"/>
    </xf>
    <xf numFmtId="0" fontId="23" fillId="8" borderId="131" xfId="0" applyFont="1" applyFill="1" applyBorder="1" applyAlignment="1">
      <alignment horizontal="center" vertical="center" wrapText="1"/>
    </xf>
    <xf numFmtId="0" fontId="22" fillId="8" borderId="131" xfId="0" applyFont="1" applyFill="1" applyBorder="1"/>
    <xf numFmtId="0" fontId="23" fillId="8" borderId="111" xfId="0" applyFont="1" applyFill="1" applyBorder="1" applyAlignment="1">
      <alignment horizontal="center" vertical="center" wrapText="1"/>
    </xf>
    <xf numFmtId="0" fontId="23" fillId="2" borderId="10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horizontal="right" vertical="center"/>
    </xf>
    <xf numFmtId="0" fontId="23" fillId="8" borderId="93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 wrapText="1"/>
    </xf>
    <xf numFmtId="0" fontId="23" fillId="2" borderId="152" xfId="0" applyFont="1" applyFill="1" applyBorder="1" applyAlignment="1">
      <alignment horizontal="left" vertical="center" wrapText="1"/>
    </xf>
    <xf numFmtId="0" fontId="23" fillId="2" borderId="10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right" vertical="center"/>
    </xf>
    <xf numFmtId="0" fontId="23" fillId="2" borderId="202" xfId="0" applyFont="1" applyFill="1" applyBorder="1" applyAlignment="1">
      <alignment horizontal="right" vertical="center"/>
    </xf>
    <xf numFmtId="0" fontId="23" fillId="2" borderId="160" xfId="0" applyFont="1" applyFill="1" applyBorder="1" applyAlignment="1">
      <alignment horizontal="left" vertical="center"/>
    </xf>
    <xf numFmtId="0" fontId="23" fillId="2" borderId="202" xfId="0" applyFont="1" applyFill="1" applyBorder="1" applyAlignment="1">
      <alignment horizontal="left" vertical="center"/>
    </xf>
    <xf numFmtId="0" fontId="23" fillId="2" borderId="123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52" xfId="0" applyFont="1" applyFill="1" applyBorder="1" applyAlignment="1">
      <alignment vertical="center" wrapText="1"/>
    </xf>
    <xf numFmtId="0" fontId="23" fillId="2" borderId="10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109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4" xfId="0" applyFont="1" applyFill="1" applyBorder="1" applyAlignment="1">
      <alignment vertical="center"/>
    </xf>
    <xf numFmtId="0" fontId="23" fillId="2" borderId="99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4" xfId="0" applyFont="1" applyFill="1" applyBorder="1" applyAlignment="1">
      <alignment horizontal="right" vertical="center"/>
    </xf>
    <xf numFmtId="0" fontId="23" fillId="2" borderId="99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23" fillId="2" borderId="108" xfId="0" applyFont="1" applyFill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2" borderId="109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85" xfId="0" applyFont="1" applyFill="1" applyBorder="1" applyAlignment="1">
      <alignment horizontal="right" vertical="center"/>
    </xf>
    <xf numFmtId="0" fontId="23" fillId="2" borderId="83" xfId="0" applyFont="1" applyFill="1" applyBorder="1" applyAlignment="1">
      <alignment horizontal="right" vertical="center"/>
    </xf>
    <xf numFmtId="0" fontId="23" fillId="2" borderId="86" xfId="0" applyFont="1" applyFill="1" applyBorder="1" applyAlignment="1">
      <alignment horizontal="right" vertical="center"/>
    </xf>
    <xf numFmtId="0" fontId="23" fillId="2" borderId="122" xfId="0" applyFont="1" applyFill="1" applyBorder="1" applyAlignment="1">
      <alignment horizontal="right" vertical="center"/>
    </xf>
    <xf numFmtId="0" fontId="23" fillId="2" borderId="67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23" fillId="2" borderId="86" xfId="0" applyFont="1" applyFill="1" applyBorder="1" applyAlignment="1">
      <alignment vertical="center"/>
    </xf>
    <xf numFmtId="0" fontId="23" fillId="2" borderId="122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195" xfId="0" applyFont="1" applyFill="1" applyBorder="1" applyAlignment="1">
      <alignment horizontal="left" vertical="center" wrapText="1"/>
    </xf>
    <xf numFmtId="0" fontId="23" fillId="2" borderId="195" xfId="0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3" fillId="2" borderId="160" xfId="0" applyFont="1" applyFill="1" applyBorder="1" applyAlignment="1">
      <alignment vertical="center" wrapText="1"/>
    </xf>
    <xf numFmtId="0" fontId="23" fillId="2" borderId="149" xfId="0" applyFont="1" applyFill="1" applyBorder="1" applyAlignment="1">
      <alignment vertical="center" wrapText="1"/>
    </xf>
    <xf numFmtId="0" fontId="23" fillId="8" borderId="153" xfId="0" applyFont="1" applyFill="1" applyBorder="1" applyAlignment="1">
      <alignment horizontal="right" vertical="center"/>
    </xf>
    <xf numFmtId="0" fontId="23" fillId="8" borderId="91" xfId="0" applyFont="1" applyFill="1" applyBorder="1" applyAlignment="1">
      <alignment horizontal="right" vertical="center"/>
    </xf>
    <xf numFmtId="0" fontId="23" fillId="8" borderId="67" xfId="0" applyFont="1" applyFill="1" applyBorder="1" applyAlignment="1">
      <alignment horizontal="right" vertical="center"/>
    </xf>
    <xf numFmtId="0" fontId="23" fillId="8" borderId="153" xfId="0" applyFont="1" applyFill="1" applyBorder="1" applyAlignment="1">
      <alignment vertical="center"/>
    </xf>
    <xf numFmtId="0" fontId="23" fillId="8" borderId="91" xfId="0" applyFont="1" applyFill="1" applyBorder="1" applyAlignment="1">
      <alignment vertical="center"/>
    </xf>
    <xf numFmtId="0" fontId="23" fillId="8" borderId="67" xfId="0" applyFont="1" applyFill="1" applyBorder="1" applyAlignment="1">
      <alignment vertical="center"/>
    </xf>
    <xf numFmtId="3" fontId="23" fillId="2" borderId="160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horizontal="right" vertical="center"/>
    </xf>
    <xf numFmtId="3" fontId="23" fillId="2" borderId="149" xfId="0" applyNumberFormat="1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vertical="center" wrapText="1"/>
    </xf>
    <xf numFmtId="0" fontId="45" fillId="2" borderId="199" xfId="10" applyFont="1" applyFill="1" applyBorder="1" applyAlignment="1">
      <alignment horizontal="left" vertical="center"/>
    </xf>
    <xf numFmtId="0" fontId="45" fillId="2" borderId="0" xfId="10" applyFont="1" applyFill="1" applyBorder="1" applyAlignment="1">
      <alignment horizontal="left" vertical="center"/>
    </xf>
    <xf numFmtId="0" fontId="45" fillId="2" borderId="152" xfId="10" applyFont="1" applyFill="1" applyBorder="1" applyAlignment="1">
      <alignment horizontal="left" vertical="center"/>
    </xf>
    <xf numFmtId="0" fontId="45" fillId="2" borderId="199" xfId="10" applyFont="1" applyFill="1" applyBorder="1" applyAlignment="1">
      <alignment horizontal="right" vertical="center"/>
    </xf>
    <xf numFmtId="0" fontId="45" fillId="2" borderId="0" xfId="10" applyFont="1" applyFill="1" applyBorder="1" applyAlignment="1">
      <alignment horizontal="right" vertical="center"/>
    </xf>
    <xf numFmtId="0" fontId="45" fillId="2" borderId="152" xfId="10" applyFont="1" applyFill="1" applyBorder="1" applyAlignment="1">
      <alignment horizontal="right" vertical="center"/>
    </xf>
    <xf numFmtId="0" fontId="45" fillId="2" borderId="160" xfId="10" applyFont="1" applyFill="1" applyBorder="1" applyAlignment="1">
      <alignment horizontal="right" vertical="center"/>
    </xf>
    <xf numFmtId="0" fontId="45" fillId="2" borderId="160" xfId="10" applyFont="1" applyFill="1" applyBorder="1" applyAlignment="1">
      <alignment horizontal="left" vertical="center"/>
    </xf>
    <xf numFmtId="0" fontId="45" fillId="8" borderId="216" xfId="10" applyFont="1" applyFill="1" applyBorder="1" applyAlignment="1">
      <alignment horizontal="center" vertical="center" wrapText="1"/>
    </xf>
    <xf numFmtId="0" fontId="45" fillId="8" borderId="202" xfId="10" applyFont="1" applyFill="1" applyBorder="1" applyAlignment="1">
      <alignment horizontal="center" vertical="center" wrapText="1"/>
    </xf>
    <xf numFmtId="0" fontId="45" fillId="6" borderId="198" xfId="10" applyFont="1" applyFill="1" applyBorder="1" applyAlignment="1">
      <alignment horizontal="left" vertical="center" wrapText="1"/>
    </xf>
    <xf numFmtId="0" fontId="46" fillId="2" borderId="101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right" vertical="center" wrapText="1"/>
    </xf>
    <xf numFmtId="0" fontId="46" fillId="2" borderId="102" xfId="11" applyFont="1" applyFill="1" applyBorder="1" applyAlignment="1">
      <alignment horizontal="right" vertical="center" wrapText="1"/>
    </xf>
    <xf numFmtId="0" fontId="46" fillId="2" borderId="101" xfId="11" applyFont="1" applyFill="1" applyBorder="1" applyAlignment="1">
      <alignment horizontal="lef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46" fillId="2" borderId="102" xfId="11" applyFont="1" applyFill="1" applyBorder="1" applyAlignment="1">
      <alignment horizontal="left" vertical="center" wrapText="1"/>
    </xf>
    <xf numFmtId="0" fontId="45" fillId="2" borderId="160" xfId="10" applyFont="1" applyFill="1" applyBorder="1" applyAlignment="1">
      <alignment horizontal="left" vertical="center" wrapText="1"/>
    </xf>
    <xf numFmtId="0" fontId="45" fillId="2" borderId="0" xfId="10" applyFont="1" applyFill="1" applyBorder="1" applyAlignment="1">
      <alignment horizontal="left" vertical="center" wrapText="1"/>
    </xf>
    <xf numFmtId="0" fontId="45" fillId="2" borderId="152" xfId="10" applyFont="1" applyFill="1" applyBorder="1" applyAlignment="1">
      <alignment horizontal="left" vertical="center" wrapText="1"/>
    </xf>
    <xf numFmtId="0" fontId="45" fillId="2" borderId="202" xfId="10" applyFont="1" applyFill="1" applyBorder="1" applyAlignment="1">
      <alignment horizontal="left" vertical="center" wrapText="1"/>
    </xf>
    <xf numFmtId="0" fontId="45" fillId="2" borderId="202" xfId="1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 wrapText="1"/>
    </xf>
    <xf numFmtId="0" fontId="46" fillId="5" borderId="0" xfId="11" applyFont="1" applyFill="1" applyBorder="1" applyAlignment="1">
      <alignment horizontal="left" vertical="center" wrapText="1"/>
    </xf>
    <xf numFmtId="0" fontId="45" fillId="2" borderId="160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right" vertical="center" wrapText="1"/>
    </xf>
    <xf numFmtId="0" fontId="45" fillId="2" borderId="152" xfId="10" applyFont="1" applyFill="1" applyBorder="1" applyAlignment="1">
      <alignment horizontal="right" vertical="center" wrapText="1"/>
    </xf>
    <xf numFmtId="0" fontId="23" fillId="2" borderId="160" xfId="0" applyFont="1" applyFill="1" applyBorder="1" applyAlignment="1">
      <alignment horizontal="left" vertical="center" wrapText="1"/>
    </xf>
    <xf numFmtId="0" fontId="46" fillId="2" borderId="0" xfId="10" applyFont="1" applyFill="1" applyBorder="1" applyAlignment="1">
      <alignment horizontal="right" vertical="center"/>
    </xf>
    <xf numFmtId="0" fontId="6" fillId="2" borderId="160" xfId="0" applyFont="1" applyFill="1" applyBorder="1" applyAlignment="1">
      <alignment horizontal="left" vertical="center" wrapText="1"/>
    </xf>
    <xf numFmtId="0" fontId="6" fillId="2" borderId="152" xfId="0" applyFont="1" applyFill="1" applyBorder="1" applyAlignment="1">
      <alignment horizontal="left" vertical="center" wrapText="1"/>
    </xf>
    <xf numFmtId="0" fontId="46" fillId="5" borderId="0" xfId="11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/>
    </xf>
    <xf numFmtId="0" fontId="23" fillId="8" borderId="199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202" xfId="0" applyFont="1" applyFill="1" applyBorder="1" applyAlignment="1">
      <alignment horizontal="left" vertical="center"/>
    </xf>
    <xf numFmtId="0" fontId="45" fillId="2" borderId="160" xfId="11" applyFont="1" applyFill="1" applyBorder="1" applyAlignment="1">
      <alignment horizontal="left" vertical="center" wrapText="1"/>
    </xf>
    <xf numFmtId="0" fontId="45" fillId="2" borderId="0" xfId="11" applyFont="1" applyFill="1" applyBorder="1" applyAlignment="1">
      <alignment horizontal="left" vertical="center" wrapText="1"/>
    </xf>
    <xf numFmtId="0" fontId="45" fillId="2" borderId="152" xfId="11" applyFont="1" applyFill="1" applyBorder="1" applyAlignment="1">
      <alignment horizontal="left" vertical="center" wrapText="1"/>
    </xf>
    <xf numFmtId="3" fontId="23" fillId="2" borderId="160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3" fontId="23" fillId="2" borderId="152" xfId="0" applyNumberFormat="1" applyFont="1" applyFill="1" applyBorder="1" applyAlignment="1">
      <alignment horizontal="left" vertical="center" wrapText="1"/>
    </xf>
    <xf numFmtId="3" fontId="23" fillId="2" borderId="202" xfId="0" applyNumberFormat="1" applyFont="1" applyFill="1" applyBorder="1" applyAlignment="1">
      <alignment horizontal="left" vertical="center" wrapText="1"/>
    </xf>
    <xf numFmtId="0" fontId="45" fillId="2" borderId="199" xfId="10" applyFont="1" applyFill="1" applyBorder="1" applyAlignment="1">
      <alignment horizontal="left" vertical="center" wrapText="1"/>
    </xf>
    <xf numFmtId="0" fontId="45" fillId="2" borderId="102" xfId="10" applyFont="1" applyFill="1" applyBorder="1" applyAlignment="1">
      <alignment horizontal="right" vertical="center"/>
    </xf>
    <xf numFmtId="0" fontId="46" fillId="2" borderId="122" xfId="11" applyFont="1" applyFill="1" applyBorder="1" applyAlignment="1">
      <alignment horizontal="right" vertical="center" wrapText="1"/>
    </xf>
    <xf numFmtId="0" fontId="46" fillId="2" borderId="91" xfId="11" applyFont="1" applyFill="1" applyBorder="1" applyAlignment="1">
      <alignment horizontal="right" vertical="center" wrapText="1"/>
    </xf>
    <xf numFmtId="0" fontId="46" fillId="2" borderId="86" xfId="11" applyFont="1" applyFill="1" applyBorder="1" applyAlignment="1">
      <alignment horizontal="right" vertical="center" wrapText="1"/>
    </xf>
    <xf numFmtId="3" fontId="36" fillId="2" borderId="160" xfId="0" applyNumberFormat="1" applyFont="1" applyFill="1" applyBorder="1" applyAlignment="1">
      <alignment horizontal="left" vertical="center" wrapText="1"/>
    </xf>
    <xf numFmtId="3" fontId="36" fillId="2" borderId="0" xfId="0" applyNumberFormat="1" applyFont="1" applyFill="1" applyBorder="1" applyAlignment="1">
      <alignment horizontal="left" vertical="center" wrapText="1"/>
    </xf>
    <xf numFmtId="0" fontId="45" fillId="8" borderId="174" xfId="11" applyFont="1" applyFill="1" applyBorder="1" applyAlignment="1">
      <alignment horizontal="right" vertical="center" wrapText="1"/>
    </xf>
    <xf numFmtId="0" fontId="45" fillId="8" borderId="178" xfId="11" applyFont="1" applyFill="1" applyBorder="1" applyAlignment="1">
      <alignment horizontal="right" vertical="center" wrapText="1"/>
    </xf>
    <xf numFmtId="0" fontId="45" fillId="8" borderId="176" xfId="11" applyFont="1" applyFill="1" applyBorder="1" applyAlignment="1">
      <alignment horizontal="right" vertical="center" wrapText="1"/>
    </xf>
    <xf numFmtId="0" fontId="45" fillId="8" borderId="199" xfId="11" applyFont="1" applyFill="1" applyBorder="1" applyAlignment="1">
      <alignment horizontal="left" vertical="center" wrapText="1"/>
    </xf>
    <xf numFmtId="0" fontId="45" fillId="8" borderId="0" xfId="11" applyFont="1" applyFill="1" applyBorder="1" applyAlignment="1">
      <alignment horizontal="left" vertical="center" wrapText="1"/>
    </xf>
    <xf numFmtId="0" fontId="45" fillId="8" borderId="202" xfId="11" applyFont="1" applyFill="1" applyBorder="1" applyAlignment="1">
      <alignment horizontal="left" vertical="center" wrapText="1"/>
    </xf>
    <xf numFmtId="0" fontId="45" fillId="2" borderId="122" xfId="11" applyFont="1" applyFill="1" applyBorder="1" applyAlignment="1">
      <alignment horizontal="right" vertical="center" wrapText="1"/>
    </xf>
    <xf numFmtId="0" fontId="45" fillId="2" borderId="91" xfId="11" applyFont="1" applyFill="1" applyBorder="1" applyAlignment="1">
      <alignment horizontal="right" vertical="center" wrapText="1"/>
    </xf>
    <xf numFmtId="0" fontId="45" fillId="2" borderId="86" xfId="11" applyFont="1" applyFill="1" applyBorder="1" applyAlignment="1">
      <alignment horizontal="right" vertical="center" wrapText="1"/>
    </xf>
    <xf numFmtId="0" fontId="45" fillId="2" borderId="1" xfId="11" applyFont="1" applyFill="1" applyBorder="1" applyAlignment="1">
      <alignment horizontal="right" vertical="center" wrapText="1"/>
    </xf>
    <xf numFmtId="0" fontId="45" fillId="2" borderId="13" xfId="11" applyFont="1" applyFill="1" applyBorder="1" applyAlignment="1">
      <alignment horizontal="right" vertical="center" wrapText="1"/>
    </xf>
    <xf numFmtId="0" fontId="45" fillId="2" borderId="160" xfId="11" applyFont="1" applyFill="1" applyBorder="1" applyAlignment="1">
      <alignment horizontal="right" vertical="center" wrapText="1"/>
    </xf>
    <xf numFmtId="0" fontId="45" fillId="2" borderId="0" xfId="11" applyFont="1" applyFill="1" applyBorder="1" applyAlignment="1">
      <alignment horizontal="right" vertical="center" wrapText="1"/>
    </xf>
    <xf numFmtId="0" fontId="45" fillId="2" borderId="152" xfId="11" applyFont="1" applyFill="1" applyBorder="1" applyAlignment="1">
      <alignment horizontal="right" vertical="center" wrapText="1"/>
    </xf>
    <xf numFmtId="0" fontId="45" fillId="2" borderId="101" xfId="10" applyFont="1" applyFill="1" applyBorder="1" applyAlignment="1">
      <alignment horizontal="right" vertical="center" wrapText="1"/>
    </xf>
    <xf numFmtId="0" fontId="45" fillId="2" borderId="102" xfId="10" applyFont="1" applyFill="1" applyBorder="1" applyAlignment="1">
      <alignment horizontal="right" vertical="center" wrapText="1"/>
    </xf>
    <xf numFmtId="0" fontId="45" fillId="2" borderId="155" xfId="10" applyFont="1" applyFill="1" applyBorder="1" applyAlignment="1">
      <alignment horizontal="right" vertical="center" wrapText="1"/>
    </xf>
    <xf numFmtId="0" fontId="45" fillId="8" borderId="0" xfId="11" applyFont="1" applyFill="1" applyBorder="1" applyAlignment="1">
      <alignment horizontal="right" vertical="center" wrapText="1"/>
    </xf>
    <xf numFmtId="0" fontId="45" fillId="8" borderId="149" xfId="11" applyFont="1" applyFill="1" applyBorder="1" applyAlignment="1">
      <alignment horizontal="right" vertical="center" wrapText="1"/>
    </xf>
    <xf numFmtId="0" fontId="45" fillId="2" borderId="109" xfId="11" applyFont="1" applyFill="1" applyBorder="1" applyAlignment="1">
      <alignment horizontal="right" vertical="center" wrapText="1"/>
    </xf>
    <xf numFmtId="0" fontId="45" fillId="8" borderId="150" xfId="10" applyFont="1" applyFill="1" applyBorder="1" applyAlignment="1">
      <alignment horizontal="center" vertical="center" wrapText="1"/>
    </xf>
    <xf numFmtId="0" fontId="45" fillId="8" borderId="0" xfId="10" applyFont="1" applyFill="1" applyBorder="1" applyAlignment="1">
      <alignment horizontal="center" vertical="center" wrapText="1"/>
    </xf>
    <xf numFmtId="0" fontId="45" fillId="8" borderId="201" xfId="10" applyFont="1" applyFill="1" applyBorder="1" applyAlignment="1">
      <alignment horizontal="center" vertical="center" wrapText="1"/>
    </xf>
    <xf numFmtId="0" fontId="45" fillId="2" borderId="203" xfId="11" applyFont="1" applyFill="1" applyBorder="1" applyAlignment="1">
      <alignment horizontal="left" vertical="center" wrapText="1"/>
    </xf>
    <xf numFmtId="0" fontId="45" fillId="2" borderId="202" xfId="11" applyFont="1" applyFill="1" applyBorder="1" applyAlignment="1">
      <alignment horizontal="left" vertical="center" wrapText="1"/>
    </xf>
    <xf numFmtId="0" fontId="45" fillId="8" borderId="160" xfId="11" applyFont="1" applyFill="1" applyBorder="1" applyAlignment="1">
      <alignment horizontal="right" vertical="center" wrapText="1"/>
    </xf>
    <xf numFmtId="0" fontId="45" fillId="8" borderId="202" xfId="11" applyFont="1" applyFill="1" applyBorder="1" applyAlignment="1">
      <alignment horizontal="right" vertical="center" wrapText="1"/>
    </xf>
    <xf numFmtId="0" fontId="45" fillId="8" borderId="160" xfId="11" applyFont="1" applyFill="1" applyBorder="1" applyAlignment="1">
      <alignment horizontal="left" vertical="center" wrapText="1"/>
    </xf>
    <xf numFmtId="0" fontId="45" fillId="8" borderId="203" xfId="11" applyFont="1" applyFill="1" applyBorder="1" applyAlignment="1">
      <alignment horizontal="left" vertical="center" wrapText="1"/>
    </xf>
    <xf numFmtId="0" fontId="45" fillId="8" borderId="153" xfId="11" applyFont="1" applyFill="1" applyBorder="1" applyAlignment="1">
      <alignment horizontal="right" vertical="center" wrapText="1"/>
    </xf>
    <xf numFmtId="0" fontId="45" fillId="8" borderId="91" xfId="11" applyFont="1" applyFill="1" applyBorder="1" applyAlignment="1">
      <alignment horizontal="right" vertical="center" wrapText="1"/>
    </xf>
    <xf numFmtId="0" fontId="45" fillId="8" borderId="86" xfId="11" applyFont="1" applyFill="1" applyBorder="1" applyAlignment="1">
      <alignment horizontal="right" vertical="center" wrapText="1"/>
    </xf>
    <xf numFmtId="0" fontId="45" fillId="8" borderId="203" xfId="11" applyFont="1" applyFill="1" applyBorder="1" applyAlignment="1">
      <alignment horizontal="right" vertical="center" wrapText="1"/>
    </xf>
    <xf numFmtId="0" fontId="45" fillId="2" borderId="102" xfId="1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3" fillId="8" borderId="203" xfId="0" applyFont="1" applyFill="1" applyBorder="1" applyAlignment="1">
      <alignment horizontal="center" vertical="center"/>
    </xf>
    <xf numFmtId="0" fontId="23" fillId="8" borderId="202" xfId="0" applyFont="1" applyFill="1" applyBorder="1" applyAlignment="1">
      <alignment horizontal="center" vertical="center"/>
    </xf>
    <xf numFmtId="0" fontId="23" fillId="8" borderId="203" xfId="0" applyFont="1" applyFill="1" applyBorder="1" applyAlignment="1">
      <alignment horizontal="center" vertical="center" wrapText="1"/>
    </xf>
    <xf numFmtId="0" fontId="70" fillId="0" borderId="0" xfId="12" applyFont="1" applyBorder="1" applyAlignment="1">
      <alignment horizontal="right" vertical="center"/>
    </xf>
    <xf numFmtId="0" fontId="46" fillId="2" borderId="160" xfId="12" applyFont="1" applyFill="1" applyBorder="1" applyAlignment="1">
      <alignment horizontal="left" vertical="center"/>
    </xf>
    <xf numFmtId="0" fontId="46" fillId="2" borderId="0" xfId="12" applyFont="1" applyFill="1" applyBorder="1" applyAlignment="1">
      <alignment horizontal="left" vertical="center"/>
    </xf>
    <xf numFmtId="0" fontId="46" fillId="2" borderId="152" xfId="12" applyFont="1" applyFill="1" applyBorder="1" applyAlignment="1">
      <alignment horizontal="left" vertical="center"/>
    </xf>
    <xf numFmtId="0" fontId="46" fillId="2" borderId="160" xfId="12" applyFont="1" applyFill="1" applyBorder="1" applyAlignment="1">
      <alignment horizontal="right" vertical="center"/>
    </xf>
    <xf numFmtId="0" fontId="46" fillId="2" borderId="0" xfId="12" applyFont="1" applyFill="1" applyBorder="1" applyAlignment="1">
      <alignment horizontal="right" vertical="center"/>
    </xf>
    <xf numFmtId="0" fontId="46" fillId="2" borderId="152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46" fillId="8" borderId="111" xfId="12" applyFont="1" applyFill="1" applyBorder="1" applyAlignment="1">
      <alignment horizontal="center" vertical="center" wrapText="1"/>
    </xf>
    <xf numFmtId="0" fontId="46" fillId="8" borderId="149" xfId="12" applyFont="1" applyFill="1" applyBorder="1" applyAlignment="1">
      <alignment horizontal="center" vertical="center" wrapText="1"/>
    </xf>
    <xf numFmtId="0" fontId="51" fillId="0" borderId="0" xfId="13" applyFont="1" applyBorder="1" applyAlignment="1">
      <alignment horizontal="right" vertical="center"/>
    </xf>
    <xf numFmtId="0" fontId="51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6" fillId="5" borderId="0" xfId="13" applyFont="1" applyFill="1" applyBorder="1" applyAlignment="1">
      <alignment horizontal="left" vertical="center" wrapText="1"/>
    </xf>
    <xf numFmtId="0" fontId="51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6" fillId="0" borderId="0" xfId="12" applyFont="1" applyBorder="1" applyAlignment="1">
      <alignment horizontal="center" vertical="center" wrapText="1"/>
    </xf>
    <xf numFmtId="0" fontId="49" fillId="0" borderId="0" xfId="13" applyFont="1" applyBorder="1" applyAlignment="1">
      <alignment horizontal="center" vertical="center" wrapText="1"/>
    </xf>
    <xf numFmtId="0" fontId="46" fillId="5" borderId="0" xfId="13" applyFont="1" applyFill="1" applyBorder="1" applyAlignment="1">
      <alignment horizontal="right" vertical="center" wrapText="1"/>
    </xf>
    <xf numFmtId="0" fontId="46" fillId="0" borderId="0" xfId="13" applyFont="1" applyBorder="1" applyAlignment="1">
      <alignment horizontal="right" vertical="center" wrapText="1"/>
    </xf>
    <xf numFmtId="0" fontId="46" fillId="2" borderId="0" xfId="13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right" vertical="center"/>
    </xf>
    <xf numFmtId="0" fontId="46" fillId="5" borderId="0" xfId="12" applyFont="1" applyFill="1" applyBorder="1" applyAlignment="1">
      <alignment horizontal="right" vertical="center" wrapText="1"/>
    </xf>
    <xf numFmtId="0" fontId="46" fillId="5" borderId="0" xfId="12" applyFont="1" applyFill="1" applyBorder="1" applyAlignment="1">
      <alignment horizontal="left" vertical="center" wrapText="1"/>
    </xf>
    <xf numFmtId="0" fontId="46" fillId="8" borderId="3" xfId="12" applyFont="1" applyFill="1" applyBorder="1" applyAlignment="1">
      <alignment horizontal="center" vertical="center" wrapText="1"/>
    </xf>
    <xf numFmtId="0" fontId="46" fillId="8" borderId="0" xfId="12" applyFont="1" applyFill="1" applyBorder="1" applyAlignment="1">
      <alignment horizontal="center" vertical="center" wrapText="1"/>
    </xf>
    <xf numFmtId="0" fontId="46" fillId="8" borderId="93" xfId="12" applyFont="1" applyFill="1" applyBorder="1" applyAlignment="1">
      <alignment horizontal="center" vertical="center" wrapText="1"/>
    </xf>
    <xf numFmtId="0" fontId="46" fillId="2" borderId="202" xfId="12" applyFont="1" applyFill="1" applyBorder="1" applyAlignment="1">
      <alignment horizontal="right" vertical="center"/>
    </xf>
    <xf numFmtId="0" fontId="46" fillId="2" borderId="202" xfId="12" applyFont="1" applyFill="1" applyBorder="1" applyAlignment="1">
      <alignment horizontal="left" vertical="center"/>
    </xf>
    <xf numFmtId="164" fontId="46" fillId="2" borderId="0" xfId="12" applyNumberFormat="1" applyFont="1" applyFill="1" applyBorder="1" applyAlignment="1">
      <alignment horizontal="left" vertical="center"/>
    </xf>
    <xf numFmtId="164" fontId="46" fillId="2" borderId="152" xfId="12" applyNumberFormat="1" applyFont="1" applyFill="1" applyBorder="1" applyAlignment="1">
      <alignment horizontal="left" vertical="center"/>
    </xf>
    <xf numFmtId="0" fontId="46" fillId="2" borderId="160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right" vertical="center" wrapText="1"/>
    </xf>
    <xf numFmtId="0" fontId="46" fillId="2" borderId="152" xfId="12" applyFont="1" applyFill="1" applyBorder="1" applyAlignment="1">
      <alignment horizontal="right" vertical="center" wrapText="1"/>
    </xf>
    <xf numFmtId="0" fontId="46" fillId="2" borderId="160" xfId="12" applyFont="1" applyFill="1" applyBorder="1" applyAlignment="1">
      <alignment horizontal="left" vertical="center" wrapText="1"/>
    </xf>
    <xf numFmtId="0" fontId="46" fillId="2" borderId="0" xfId="12" applyFont="1" applyFill="1" applyBorder="1" applyAlignment="1">
      <alignment horizontal="left" vertical="center" wrapText="1"/>
    </xf>
    <xf numFmtId="0" fontId="46" fillId="2" borderId="152" xfId="1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6" fillId="2" borderId="195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right" vertical="center"/>
    </xf>
    <xf numFmtId="0" fontId="45" fillId="2" borderId="152" xfId="12" applyFont="1" applyFill="1" applyBorder="1" applyAlignment="1">
      <alignment horizontal="right" vertical="center"/>
    </xf>
    <xf numFmtId="0" fontId="23" fillId="2" borderId="152" xfId="0" applyFont="1" applyFill="1" applyBorder="1" applyAlignment="1">
      <alignment horizontal="left" vertical="center"/>
    </xf>
    <xf numFmtId="0" fontId="45" fillId="2" borderId="160" xfId="12" applyFont="1" applyFill="1" applyBorder="1" applyAlignment="1">
      <alignment horizontal="right" vertical="center"/>
    </xf>
    <xf numFmtId="0" fontId="45" fillId="8" borderId="3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11" xfId="12" applyFont="1" applyFill="1" applyBorder="1" applyAlignment="1">
      <alignment horizontal="center" vertical="center" wrapText="1"/>
    </xf>
    <xf numFmtId="0" fontId="45" fillId="2" borderId="0" xfId="12" applyFont="1" applyFill="1" applyBorder="1" applyAlignment="1">
      <alignment horizontal="right" vertical="center" wrapText="1"/>
    </xf>
    <xf numFmtId="0" fontId="45" fillId="2" borderId="152" xfId="12" applyFont="1" applyFill="1" applyBorder="1" applyAlignment="1">
      <alignment horizontal="right" vertical="center" wrapText="1"/>
    </xf>
    <xf numFmtId="0" fontId="45" fillId="2" borderId="202" xfId="12" applyFont="1" applyFill="1" applyBorder="1" applyAlignment="1">
      <alignment horizontal="right" vertical="center"/>
    </xf>
    <xf numFmtId="0" fontId="23" fillId="2" borderId="202" xfId="0" applyFont="1" applyFill="1" applyBorder="1" applyAlignment="1">
      <alignment horizontal="left" vertical="center" wrapText="1"/>
    </xf>
    <xf numFmtId="0" fontId="45" fillId="8" borderId="203" xfId="12" applyFont="1" applyFill="1" applyBorder="1" applyAlignment="1">
      <alignment horizontal="left" vertical="center" wrapText="1"/>
    </xf>
    <xf numFmtId="0" fontId="45" fillId="8" borderId="0" xfId="12" applyFont="1" applyFill="1" applyBorder="1" applyAlignment="1">
      <alignment horizontal="left" vertical="center" wrapText="1"/>
    </xf>
    <xf numFmtId="0" fontId="45" fillId="8" borderId="202" xfId="12" applyFont="1" applyFill="1" applyBorder="1" applyAlignment="1">
      <alignment horizontal="left" vertical="center" wrapText="1"/>
    </xf>
    <xf numFmtId="0" fontId="45" fillId="8" borderId="203" xfId="12" applyFont="1" applyFill="1" applyBorder="1" applyAlignment="1">
      <alignment horizontal="right" vertical="center" wrapText="1"/>
    </xf>
    <xf numFmtId="0" fontId="45" fillId="8" borderId="0" xfId="12" applyFont="1" applyFill="1" applyBorder="1" applyAlignment="1">
      <alignment horizontal="right" vertical="center" wrapText="1"/>
    </xf>
    <xf numFmtId="0" fontId="45" fillId="8" borderId="202" xfId="12" applyFont="1" applyFill="1" applyBorder="1" applyAlignment="1">
      <alignment horizontal="right" vertical="center" wrapText="1"/>
    </xf>
    <xf numFmtId="0" fontId="45" fillId="2" borderId="173" xfId="12" applyFont="1" applyFill="1" applyBorder="1" applyAlignment="1">
      <alignment horizontal="left" vertical="center" readingOrder="1"/>
    </xf>
    <xf numFmtId="0" fontId="45" fillId="2" borderId="0" xfId="12" applyFont="1" applyFill="1" applyBorder="1" applyAlignment="1">
      <alignment horizontal="left" vertical="center" readingOrder="1"/>
    </xf>
    <xf numFmtId="0" fontId="6" fillId="2" borderId="163" xfId="0" applyFont="1" applyFill="1" applyBorder="1" applyAlignment="1">
      <alignment horizontal="left" vertical="center" wrapText="1"/>
    </xf>
    <xf numFmtId="0" fontId="45" fillId="8" borderId="93" xfId="12" applyFont="1" applyFill="1" applyBorder="1" applyAlignment="1">
      <alignment horizontal="center" vertical="center" wrapText="1"/>
    </xf>
    <xf numFmtId="0" fontId="45" fillId="8" borderId="149" xfId="12" applyFont="1" applyFill="1" applyBorder="1" applyAlignment="1">
      <alignment horizontal="center" vertical="center" wrapText="1"/>
    </xf>
    <xf numFmtId="0" fontId="45" fillId="2" borderId="195" xfId="12" applyFont="1" applyFill="1" applyBorder="1" applyAlignment="1">
      <alignment horizontal="left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164" fontId="45" fillId="2" borderId="152" xfId="12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left" vertical="center" wrapText="1"/>
    </xf>
    <xf numFmtId="164" fontId="45" fillId="2" borderId="152" xfId="13" applyNumberFormat="1" applyFont="1" applyFill="1" applyBorder="1" applyAlignment="1">
      <alignment horizontal="left" vertical="center" wrapText="1"/>
    </xf>
    <xf numFmtId="0" fontId="45" fillId="2" borderId="0" xfId="13" applyFont="1" applyFill="1" applyBorder="1" applyAlignment="1">
      <alignment horizontal="right" vertical="center"/>
    </xf>
    <xf numFmtId="0" fontId="45" fillId="2" borderId="152" xfId="13" applyFont="1" applyFill="1" applyBorder="1" applyAlignment="1">
      <alignment horizontal="right" vertical="center"/>
    </xf>
    <xf numFmtId="0" fontId="45" fillId="2" borderId="160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right" vertical="center" wrapText="1"/>
    </xf>
    <xf numFmtId="0" fontId="45" fillId="2" borderId="152" xfId="13" applyFont="1" applyFill="1" applyBorder="1" applyAlignment="1">
      <alignment horizontal="right" vertical="center" wrapText="1"/>
    </xf>
    <xf numFmtId="0" fontId="45" fillId="8" borderId="124" xfId="13" applyFont="1" applyFill="1" applyBorder="1" applyAlignment="1">
      <alignment horizontal="center" vertical="center" wrapText="1"/>
    </xf>
    <xf numFmtId="0" fontId="45" fillId="8" borderId="0" xfId="13" applyFont="1" applyFill="1" applyBorder="1" applyAlignment="1">
      <alignment horizontal="center" vertical="center" wrapText="1"/>
    </xf>
    <xf numFmtId="0" fontId="45" fillId="2" borderId="182" xfId="12" applyFont="1" applyFill="1" applyBorder="1" applyAlignment="1">
      <alignment horizontal="right" vertical="center" wrapText="1"/>
    </xf>
    <xf numFmtId="0" fontId="45" fillId="2" borderId="202" xfId="13" applyFont="1" applyFill="1" applyBorder="1" applyAlignment="1">
      <alignment horizontal="right" vertical="center" wrapText="1"/>
    </xf>
    <xf numFmtId="0" fontId="6" fillId="2" borderId="202" xfId="0" applyFont="1" applyFill="1" applyBorder="1" applyAlignment="1">
      <alignment horizontal="left" vertical="center" wrapText="1"/>
    </xf>
    <xf numFmtId="3" fontId="46" fillId="10" borderId="0" xfId="13" applyNumberFormat="1" applyFont="1" applyFill="1" applyBorder="1" applyAlignment="1">
      <alignment horizontal="right" vertical="center"/>
    </xf>
    <xf numFmtId="3" fontId="46" fillId="10" borderId="0" xfId="13" applyNumberFormat="1" applyFont="1" applyFill="1" applyBorder="1" applyAlignment="1">
      <alignment horizontal="left" vertical="center"/>
    </xf>
    <xf numFmtId="164" fontId="45" fillId="2" borderId="160" xfId="13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right" vertical="center"/>
    </xf>
    <xf numFmtId="164" fontId="45" fillId="2" borderId="152" xfId="13" applyNumberFormat="1" applyFont="1" applyFill="1" applyBorder="1" applyAlignment="1">
      <alignment horizontal="right" vertical="center"/>
    </xf>
    <xf numFmtId="164" fontId="45" fillId="2" borderId="160" xfId="13" applyNumberFormat="1" applyFont="1" applyFill="1" applyBorder="1" applyAlignment="1">
      <alignment horizontal="left" vertical="center" wrapText="1"/>
    </xf>
    <xf numFmtId="0" fontId="45" fillId="2" borderId="160" xfId="12" applyFont="1" applyFill="1" applyBorder="1" applyAlignment="1">
      <alignment horizontal="right" vertical="center" wrapText="1"/>
    </xf>
    <xf numFmtId="3" fontId="45" fillId="2" borderId="160" xfId="13" applyNumberFormat="1" applyFont="1" applyFill="1" applyBorder="1" applyAlignment="1">
      <alignment horizontal="right" vertical="center"/>
    </xf>
    <xf numFmtId="3" fontId="45" fillId="2" borderId="0" xfId="13" applyNumberFormat="1" applyFont="1" applyFill="1" applyBorder="1" applyAlignment="1">
      <alignment horizontal="right" vertical="center"/>
    </xf>
    <xf numFmtId="164" fontId="45" fillId="2" borderId="202" xfId="13" applyNumberFormat="1" applyFont="1" applyFill="1" applyBorder="1" applyAlignment="1">
      <alignment horizontal="left" vertical="center" wrapText="1"/>
    </xf>
    <xf numFmtId="3" fontId="45" fillId="2" borderId="152" xfId="13" applyNumberFormat="1" applyFont="1" applyFill="1" applyBorder="1" applyAlignment="1">
      <alignment horizontal="right" vertical="center"/>
    </xf>
    <xf numFmtId="0" fontId="45" fillId="2" borderId="160" xfId="13" applyFont="1" applyFill="1" applyBorder="1" applyAlignment="1">
      <alignment horizontal="right" vertical="center"/>
    </xf>
    <xf numFmtId="0" fontId="45" fillId="8" borderId="150" xfId="13" applyFont="1" applyFill="1" applyBorder="1" applyAlignment="1">
      <alignment horizontal="center" vertical="center" wrapText="1"/>
    </xf>
    <xf numFmtId="0" fontId="45" fillId="8" borderId="157" xfId="12" applyFont="1" applyFill="1" applyBorder="1" applyAlignment="1">
      <alignment horizontal="center" vertical="center" wrapText="1"/>
    </xf>
    <xf numFmtId="0" fontId="45" fillId="2" borderId="195" xfId="12" applyFont="1" applyFill="1" applyBorder="1" applyAlignment="1">
      <alignment horizontal="right" vertical="center" wrapText="1"/>
    </xf>
    <xf numFmtId="0" fontId="47" fillId="0" borderId="0" xfId="13" applyFont="1" applyBorder="1" applyAlignment="1">
      <alignment horizontal="center" vertical="center" wrapText="1"/>
    </xf>
    <xf numFmtId="3" fontId="36" fillId="10" borderId="0" xfId="0" applyNumberFormat="1" applyFont="1" applyFill="1" applyBorder="1" applyAlignment="1">
      <alignment horizontal="center" vertical="center"/>
    </xf>
    <xf numFmtId="3" fontId="36" fillId="10" borderId="163" xfId="0" applyNumberFormat="1" applyFont="1" applyFill="1" applyBorder="1" applyAlignment="1">
      <alignment horizontal="center" vertical="center"/>
    </xf>
    <xf numFmtId="3" fontId="36" fillId="10" borderId="0" xfId="0" applyNumberFormat="1" applyFont="1" applyFill="1" applyBorder="1" applyAlignment="1">
      <alignment horizontal="left" vertical="center"/>
    </xf>
    <xf numFmtId="3" fontId="36" fillId="10" borderId="179" xfId="0" applyNumberFormat="1" applyFont="1" applyFill="1" applyBorder="1" applyAlignment="1">
      <alignment horizontal="left" vertical="center"/>
    </xf>
    <xf numFmtId="0" fontId="45" fillId="8" borderId="0" xfId="13" applyFont="1" applyFill="1" applyBorder="1" applyAlignment="1">
      <alignment horizontal="right" vertical="center" wrapText="1"/>
    </xf>
    <xf numFmtId="0" fontId="45" fillId="8" borderId="149" xfId="13" applyFont="1" applyFill="1" applyBorder="1" applyAlignment="1">
      <alignment horizontal="right" vertical="center" wrapText="1"/>
    </xf>
    <xf numFmtId="0" fontId="23" fillId="8" borderId="149" xfId="0" applyFont="1" applyFill="1" applyBorder="1" applyAlignment="1">
      <alignment horizontal="left" vertical="center"/>
    </xf>
    <xf numFmtId="0" fontId="23" fillId="2" borderId="152" xfId="0" applyFont="1" applyFill="1" applyBorder="1" applyAlignment="1">
      <alignment horizontal="right" vertical="center"/>
    </xf>
    <xf numFmtId="3" fontId="36" fillId="0" borderId="0" xfId="0" applyNumberFormat="1" applyFont="1" applyBorder="1" applyAlignment="1">
      <alignment horizontal="left" vertical="center" wrapText="1"/>
    </xf>
    <xf numFmtId="0" fontId="45" fillId="8" borderId="93" xfId="13" applyFont="1" applyFill="1" applyBorder="1" applyAlignment="1">
      <alignment horizontal="center" vertical="center" wrapText="1"/>
    </xf>
    <xf numFmtId="0" fontId="45" fillId="2" borderId="160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left" vertical="center" wrapText="1"/>
    </xf>
    <xf numFmtId="0" fontId="45" fillId="8" borderId="203" xfId="13" applyFont="1" applyFill="1" applyBorder="1" applyAlignment="1">
      <alignment horizontal="right" vertical="center" wrapText="1"/>
    </xf>
    <xf numFmtId="0" fontId="45" fillId="8" borderId="202" xfId="13" applyFont="1" applyFill="1" applyBorder="1" applyAlignment="1">
      <alignment horizontal="right" vertical="center" wrapText="1"/>
    </xf>
    <xf numFmtId="0" fontId="45" fillId="8" borderId="97" xfId="13" applyFont="1" applyFill="1" applyBorder="1" applyAlignment="1">
      <alignment horizontal="center" vertical="center" wrapText="1"/>
    </xf>
    <xf numFmtId="0" fontId="45" fillId="8" borderId="2" xfId="12" applyFont="1" applyFill="1" applyBorder="1" applyAlignment="1">
      <alignment horizontal="center" vertical="center" wrapText="1"/>
    </xf>
    <xf numFmtId="0" fontId="45" fillId="8" borderId="125" xfId="12" applyFont="1" applyFill="1" applyBorder="1" applyAlignment="1">
      <alignment horizontal="center" vertical="center" wrapText="1"/>
    </xf>
    <xf numFmtId="0" fontId="45" fillId="2" borderId="202" xfId="11" applyFont="1" applyFill="1" applyBorder="1" applyAlignment="1">
      <alignment horizontal="right" vertical="center" wrapText="1"/>
    </xf>
    <xf numFmtId="0" fontId="45" fillId="2" borderId="149" xfId="11" applyFont="1" applyFill="1" applyBorder="1" applyAlignment="1">
      <alignment horizontal="right" vertical="center" wrapText="1"/>
    </xf>
    <xf numFmtId="0" fontId="23" fillId="8" borderId="20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202" xfId="0" applyFont="1" applyFill="1" applyBorder="1" applyAlignment="1">
      <alignment horizontal="left" vertical="center" wrapText="1"/>
    </xf>
    <xf numFmtId="0" fontId="23" fillId="8" borderId="157" xfId="0" applyFont="1" applyFill="1" applyBorder="1" applyAlignment="1">
      <alignment horizontal="left" vertical="center" wrapText="1"/>
    </xf>
    <xf numFmtId="0" fontId="23" fillId="8" borderId="149" xfId="0" applyFont="1" applyFill="1" applyBorder="1" applyAlignment="1">
      <alignment horizontal="left" vertical="center" wrapText="1"/>
    </xf>
    <xf numFmtId="0" fontId="23" fillId="8" borderId="111" xfId="0" applyFont="1" applyFill="1" applyBorder="1" applyAlignment="1">
      <alignment horizontal="right" vertical="center" wrapText="1"/>
    </xf>
    <xf numFmtId="0" fontId="23" fillId="8" borderId="0" xfId="0" applyFont="1" applyFill="1" applyBorder="1" applyAlignment="1">
      <alignment horizontal="right" vertical="center" wrapText="1"/>
    </xf>
    <xf numFmtId="0" fontId="23" fillId="8" borderId="149" xfId="0" applyFont="1" applyFill="1" applyBorder="1" applyAlignment="1">
      <alignment horizontal="right" vertical="center" wrapText="1"/>
    </xf>
  </cellXfs>
  <cellStyles count="31">
    <cellStyle name="Normal" xfId="0" builtinId="0"/>
    <cellStyle name="Normal 2" xfId="1"/>
    <cellStyle name="Normal_10" xfId="14"/>
    <cellStyle name="Normal_12" xfId="21"/>
    <cellStyle name="Normal_2" xfId="22"/>
    <cellStyle name="Normal_2_1" xfId="29"/>
    <cellStyle name="Normal_4" xfId="16"/>
    <cellStyle name="Normal_6" xfId="3"/>
    <cellStyle name="Normal_6 للقطاع العام" xfId="4"/>
    <cellStyle name="Normal_6_2" xfId="15"/>
    <cellStyle name="Normal_7" xfId="6"/>
    <cellStyle name="Normal_7 للقطاع المختلط" xfId="7"/>
    <cellStyle name="Normal_7_1" xfId="18"/>
    <cellStyle name="Normal_8" xfId="20"/>
    <cellStyle name="Normal_Sheet1" xfId="13"/>
    <cellStyle name="Normal_Sheet1_1 2" xfId="30"/>
    <cellStyle name="Normal_Sheet6" xfId="11"/>
    <cellStyle name="Normal_ت 8" xfId="19"/>
    <cellStyle name="Normal_ت4" xfId="17"/>
    <cellStyle name="Normal_تابع ج 3_1" xfId="9"/>
    <cellStyle name="Normal_تابع جدول 6" xfId="5"/>
    <cellStyle name="Normal_ج 3" xfId="2"/>
    <cellStyle name="Normal_جدول 9 للقطاع العام" xfId="8"/>
    <cellStyle name="Normal_ورقة4 هيئات" xfId="10"/>
    <cellStyle name="Normal_ورقة9" xfId="12"/>
    <cellStyle name="style1587829995440" xfId="23"/>
    <cellStyle name="style1587854028964" xfId="27"/>
    <cellStyle name="style1587854029355" xfId="28"/>
    <cellStyle name="style1587854030073" xfId="24"/>
    <cellStyle name="style1587854030135" xfId="25"/>
    <cellStyle name="style1587854030213" xfId="26"/>
  </cellStyles>
  <dxfs count="0"/>
  <tableStyles count="0" defaultTableStyle="TableStyleMedium9" defaultPivotStyle="PivotStyleLight16"/>
  <colors>
    <mruColors>
      <color rgb="FFFFCCCC"/>
      <color rgb="FFFF9999"/>
      <color rgb="FFA989A4"/>
      <color rgb="FFEFE9EE"/>
      <color rgb="FFABC674"/>
      <color rgb="FF9C2493"/>
      <color rgb="FF97B953"/>
      <color rgb="FFFFFFFF"/>
      <color rgb="FF26758E"/>
      <color rgb="FF3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02766080"/>
        <c:axId val="102406336"/>
        <c:axId val="0"/>
      </c:bar3DChart>
      <c:catAx>
        <c:axId val="102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102406336"/>
        <c:crosses val="autoZero"/>
        <c:auto val="1"/>
        <c:lblAlgn val="ctr"/>
        <c:lblOffset val="100"/>
        <c:noMultiLvlLbl val="0"/>
      </c:catAx>
      <c:valAx>
        <c:axId val="102406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10276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88"/>
          <c:y val="7.8127734033247534E-2"/>
          <c:w val="0.21284580052494231"/>
          <c:h val="0.17244787109945303"/>
        </c:manualLayout>
      </c:layout>
      <c:overlay val="0"/>
      <c:txPr>
        <a:bodyPr/>
        <a:lstStyle/>
        <a:p>
          <a:pPr>
            <a:defRPr lang="ar-IQ"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rightToLeft="1" view="pageBreakPreview" topLeftCell="A3" zoomScale="70" zoomScaleNormal="85" zoomScaleSheetLayoutView="70" workbookViewId="0">
      <selection activeCell="G21" sqref="G21"/>
    </sheetView>
  </sheetViews>
  <sheetFormatPr defaultRowHeight="15" x14ac:dyDescent="0.25"/>
  <cols>
    <col min="1" max="1" width="21.5703125" customWidth="1"/>
    <col min="2" max="2" width="27.42578125" customWidth="1"/>
    <col min="3" max="3" width="23.42578125" customWidth="1"/>
    <col min="4" max="4" width="28.42578125" customWidth="1"/>
    <col min="5" max="5" width="28.42578125" style="484" customWidth="1"/>
    <col min="6" max="6" width="16.42578125" customWidth="1"/>
    <col min="7" max="7" width="33.42578125" customWidth="1"/>
    <col min="15" max="15" width="29.5703125" customWidth="1"/>
  </cols>
  <sheetData>
    <row r="1" spans="1:15" ht="26.1" customHeight="1" x14ac:dyDescent="0.25">
      <c r="A1" s="1203" t="s">
        <v>692</v>
      </c>
      <c r="B1" s="1203"/>
      <c r="C1" s="1203"/>
      <c r="D1" s="1203"/>
      <c r="E1" s="1203"/>
      <c r="F1" s="1203"/>
      <c r="G1" s="1203"/>
    </row>
    <row r="2" spans="1:15" ht="33.6" customHeight="1" x14ac:dyDescent="0.35">
      <c r="A2" s="1203" t="s">
        <v>688</v>
      </c>
      <c r="B2" s="1203"/>
      <c r="C2" s="1203"/>
      <c r="D2" s="1203"/>
      <c r="E2" s="1203"/>
      <c r="F2" s="1203"/>
      <c r="G2" s="1203"/>
    </row>
    <row r="3" spans="1:15" s="477" customFormat="1" ht="33" customHeight="1" thickBot="1" x14ac:dyDescent="0.3">
      <c r="A3" s="507" t="s">
        <v>686</v>
      </c>
      <c r="B3" s="508"/>
      <c r="C3" s="508"/>
      <c r="D3" s="508"/>
      <c r="E3" s="508"/>
      <c r="F3" s="508"/>
      <c r="G3" s="509" t="s">
        <v>687</v>
      </c>
    </row>
    <row r="4" spans="1:15" ht="27.95" customHeight="1" thickBot="1" x14ac:dyDescent="0.3">
      <c r="A4" s="1211" t="s">
        <v>350</v>
      </c>
      <c r="B4" s="1204" t="s">
        <v>684</v>
      </c>
      <c r="C4" s="1204"/>
      <c r="D4" s="1204"/>
      <c r="E4" s="1205"/>
      <c r="F4" s="1204"/>
      <c r="G4" s="1212" t="s">
        <v>729</v>
      </c>
    </row>
    <row r="5" spans="1:15" s="484" customFormat="1" ht="23.45" customHeight="1" thickBot="1" x14ac:dyDescent="0.3">
      <c r="A5" s="1201"/>
      <c r="B5" s="1208" t="s">
        <v>685</v>
      </c>
      <c r="C5" s="1209"/>
      <c r="D5" s="1209"/>
      <c r="E5" s="1209"/>
      <c r="F5" s="1210"/>
      <c r="G5" s="1206"/>
    </row>
    <row r="6" spans="1:15" ht="27" customHeight="1" x14ac:dyDescent="0.25">
      <c r="A6" s="1201" t="s">
        <v>370</v>
      </c>
      <c r="B6" s="485" t="s">
        <v>558</v>
      </c>
      <c r="C6" s="485" t="s">
        <v>559</v>
      </c>
      <c r="D6" s="485" t="s">
        <v>560</v>
      </c>
      <c r="E6" s="488" t="s">
        <v>635</v>
      </c>
      <c r="F6" s="486" t="s">
        <v>577</v>
      </c>
      <c r="G6" s="1206" t="s">
        <v>706</v>
      </c>
    </row>
    <row r="7" spans="1:15" ht="17.45" customHeight="1" thickBot="1" x14ac:dyDescent="0.3">
      <c r="A7" s="1202"/>
      <c r="B7" s="510" t="s">
        <v>556</v>
      </c>
      <c r="C7" s="511" t="s">
        <v>495</v>
      </c>
      <c r="D7" s="511" t="s">
        <v>557</v>
      </c>
      <c r="E7" s="511" t="s">
        <v>696</v>
      </c>
      <c r="F7" s="502" t="s">
        <v>570</v>
      </c>
      <c r="G7" s="1207"/>
    </row>
    <row r="8" spans="1:15" ht="47.25" customHeight="1" x14ac:dyDescent="0.35">
      <c r="A8" s="513">
        <v>2011</v>
      </c>
      <c r="B8" s="471">
        <v>29634</v>
      </c>
      <c r="C8" s="471">
        <v>30519</v>
      </c>
      <c r="D8" s="471">
        <v>6649</v>
      </c>
      <c r="E8" s="489">
        <f>SUM(B8:D8)</f>
        <v>66802</v>
      </c>
      <c r="F8" s="472" t="s">
        <v>294</v>
      </c>
      <c r="G8" s="471">
        <f>SUM(B8:D8)</f>
        <v>66802</v>
      </c>
    </row>
    <row r="9" spans="1:15" ht="51" customHeight="1" x14ac:dyDescent="0.35">
      <c r="A9" s="514">
        <v>2012</v>
      </c>
      <c r="B9" s="471">
        <v>40285</v>
      </c>
      <c r="C9" s="471">
        <v>43844</v>
      </c>
      <c r="D9" s="471">
        <v>10860</v>
      </c>
      <c r="E9" s="489">
        <f>SUM(B9:D9)</f>
        <v>94989</v>
      </c>
      <c r="F9" s="472" t="s">
        <v>294</v>
      </c>
      <c r="G9" s="471">
        <f>SUM(B9:D9)</f>
        <v>94989</v>
      </c>
    </row>
    <row r="10" spans="1:15" ht="47.25" customHeight="1" x14ac:dyDescent="0.35">
      <c r="A10" s="514">
        <v>2014</v>
      </c>
      <c r="B10" s="471">
        <v>49616</v>
      </c>
      <c r="C10" s="471">
        <v>45368</v>
      </c>
      <c r="D10" s="471">
        <v>11826</v>
      </c>
      <c r="E10" s="489">
        <f>SUM(B10:D10)</f>
        <v>106810</v>
      </c>
      <c r="F10" s="472">
        <v>2965</v>
      </c>
      <c r="G10" s="471">
        <v>109775</v>
      </c>
    </row>
    <row r="11" spans="1:15" ht="47.25" customHeight="1" x14ac:dyDescent="0.35">
      <c r="A11" s="515">
        <v>2015</v>
      </c>
      <c r="B11" s="516">
        <v>50370</v>
      </c>
      <c r="C11" s="516">
        <v>49290</v>
      </c>
      <c r="D11" s="516">
        <v>12224</v>
      </c>
      <c r="E11" s="516">
        <f>SUM(B11:D11)</f>
        <v>111884</v>
      </c>
      <c r="F11" s="516">
        <v>3008</v>
      </c>
      <c r="G11" s="516">
        <v>114892</v>
      </c>
    </row>
    <row r="12" spans="1:15" s="477" customFormat="1" ht="47.25" customHeight="1" thickBot="1" x14ac:dyDescent="0.4">
      <c r="A12" s="1195">
        <v>2017</v>
      </c>
      <c r="B12" s="489">
        <v>58801</v>
      </c>
      <c r="C12" s="489">
        <v>54276</v>
      </c>
      <c r="D12" s="489">
        <v>11971</v>
      </c>
      <c r="E12" s="489">
        <v>125048</v>
      </c>
      <c r="F12" s="489">
        <v>4157</v>
      </c>
      <c r="G12" s="489">
        <f>SUM(E12:F12)</f>
        <v>129205</v>
      </c>
    </row>
    <row r="13" spans="1:15" s="484" customFormat="1" ht="70.5" customHeight="1" thickBot="1" x14ac:dyDescent="0.3">
      <c r="A13" s="1198" t="s">
        <v>1022</v>
      </c>
      <c r="B13" s="1197">
        <v>8</v>
      </c>
      <c r="C13" s="1197">
        <v>4.9000000000000004</v>
      </c>
      <c r="D13" s="1197">
        <v>-1</v>
      </c>
      <c r="E13" s="1197">
        <v>5.7</v>
      </c>
      <c r="F13" s="1197">
        <v>17.600000000000001</v>
      </c>
      <c r="G13" s="1197">
        <v>6</v>
      </c>
      <c r="O13" s="484">
        <f>((((G12/G11)^(1/2))-1)*100)</f>
        <v>6.0461156492402246</v>
      </c>
    </row>
    <row r="14" spans="1:15" ht="23.45" customHeight="1" x14ac:dyDescent="0.25">
      <c r="A14" s="1200" t="s">
        <v>919</v>
      </c>
      <c r="B14" s="1200"/>
      <c r="C14" s="1200"/>
      <c r="D14" s="512"/>
      <c r="E14" s="512"/>
      <c r="F14" s="512"/>
      <c r="G14" s="1196" t="s">
        <v>920</v>
      </c>
    </row>
    <row r="15" spans="1:15" ht="19.5" customHeight="1" x14ac:dyDescent="0.25">
      <c r="A15" s="1199" t="s">
        <v>626</v>
      </c>
      <c r="B15" s="1199"/>
      <c r="C15" s="512"/>
      <c r="D15" s="512"/>
      <c r="E15" s="512"/>
      <c r="F15" s="512"/>
      <c r="G15" s="506" t="s">
        <v>689</v>
      </c>
    </row>
    <row r="16" spans="1:15" x14ac:dyDescent="0.25">
      <c r="A16" s="1146" t="s">
        <v>933</v>
      </c>
      <c r="G16" s="1147" t="s">
        <v>926</v>
      </c>
    </row>
    <row r="17" spans="2:7" ht="15.6" x14ac:dyDescent="0.35">
      <c r="B17" s="318"/>
      <c r="C17" s="318"/>
      <c r="D17" s="318"/>
      <c r="E17" s="318"/>
      <c r="F17" s="318"/>
      <c r="G17" s="318"/>
    </row>
    <row r="18" spans="2:7" ht="15.6" x14ac:dyDescent="0.35">
      <c r="B18" s="318"/>
      <c r="C18" s="318"/>
      <c r="D18" s="318"/>
      <c r="E18" s="318"/>
      <c r="F18" s="318"/>
      <c r="G18" s="318"/>
    </row>
  </sheetData>
  <mergeCells count="10">
    <mergeCell ref="A15:B15"/>
    <mergeCell ref="A14:C14"/>
    <mergeCell ref="A6:A7"/>
    <mergeCell ref="A2:G2"/>
    <mergeCell ref="A1:G1"/>
    <mergeCell ref="B4:F4"/>
    <mergeCell ref="G6:G7"/>
    <mergeCell ref="B5:F5"/>
    <mergeCell ref="A4:A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&amp;C&amp;14 &amp;"Arial,Bold"7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8"/>
  <sheetViews>
    <sheetView rightToLeft="1" view="pageBreakPreview" zoomScale="50" zoomScaleNormal="70" zoomScaleSheetLayoutView="50" workbookViewId="0">
      <selection activeCell="V15" sqref="V15"/>
    </sheetView>
  </sheetViews>
  <sheetFormatPr defaultRowHeight="15" x14ac:dyDescent="0.25"/>
  <cols>
    <col min="1" max="1" width="8.140625" customWidth="1"/>
    <col min="2" max="2" width="6.5703125" customWidth="1"/>
    <col min="3" max="3" width="24.5703125" customWidth="1"/>
    <col min="4" max="4" width="16.140625" customWidth="1"/>
    <col min="5" max="5" width="14.140625" customWidth="1"/>
    <col min="6" max="6" width="15.85546875" customWidth="1"/>
    <col min="7" max="7" width="21.42578125" customWidth="1"/>
    <col min="8" max="8" width="18.85546875" customWidth="1"/>
    <col min="9" max="9" width="24.5703125" customWidth="1"/>
    <col min="10" max="10" width="9.42578125" customWidth="1"/>
    <col min="11" max="11" width="12" customWidth="1"/>
  </cols>
  <sheetData>
    <row r="1" spans="1:18" ht="22.5" customHeight="1" x14ac:dyDescent="0.25">
      <c r="A1" s="1239" t="s">
        <v>691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</row>
    <row r="2" spans="1:18" ht="42" customHeight="1" x14ac:dyDescent="0.35">
      <c r="A2" s="1240" t="s">
        <v>690</v>
      </c>
      <c r="B2" s="1240"/>
      <c r="C2" s="1240"/>
      <c r="D2" s="1240"/>
      <c r="E2" s="1240"/>
      <c r="F2" s="1240"/>
      <c r="G2" s="1240"/>
      <c r="H2" s="1240"/>
      <c r="I2" s="1240"/>
      <c r="J2" s="1240"/>
      <c r="K2" s="1240"/>
    </row>
    <row r="3" spans="1:18" s="477" customFormat="1" ht="25.5" customHeight="1" thickBot="1" x14ac:dyDescent="0.35">
      <c r="A3" s="1250" t="s">
        <v>693</v>
      </c>
      <c r="B3" s="1250"/>
      <c r="C3" s="349"/>
      <c r="D3" s="349"/>
      <c r="E3" s="349"/>
      <c r="F3" s="349"/>
      <c r="G3" s="349"/>
      <c r="H3" s="308"/>
      <c r="I3" s="349"/>
      <c r="J3" s="1251" t="s">
        <v>694</v>
      </c>
      <c r="K3" s="1251"/>
    </row>
    <row r="4" spans="1:18" ht="39.950000000000003" customHeight="1" thickBot="1" x14ac:dyDescent="0.3">
      <c r="A4" s="1252"/>
      <c r="B4" s="1252"/>
      <c r="C4" s="1253"/>
      <c r="D4" s="1241" t="s">
        <v>905</v>
      </c>
      <c r="E4" s="1242"/>
      <c r="F4" s="1242"/>
      <c r="G4" s="1242"/>
      <c r="H4" s="1242"/>
      <c r="I4" s="1246" t="s">
        <v>371</v>
      </c>
      <c r="J4" s="1247"/>
      <c r="K4" s="1247"/>
    </row>
    <row r="5" spans="1:18" ht="30" customHeight="1" thickBot="1" x14ac:dyDescent="0.3">
      <c r="A5" s="1254"/>
      <c r="B5" s="1254"/>
      <c r="C5" s="1255"/>
      <c r="D5" s="543">
        <v>2011</v>
      </c>
      <c r="E5" s="544">
        <v>2012</v>
      </c>
      <c r="F5" s="544">
        <v>2014</v>
      </c>
      <c r="G5" s="544">
        <v>2015</v>
      </c>
      <c r="H5" s="544">
        <v>2017</v>
      </c>
      <c r="I5" s="1248"/>
      <c r="J5" s="1249"/>
      <c r="K5" s="1249"/>
      <c r="R5" s="503"/>
    </row>
    <row r="6" spans="1:18" ht="30" customHeight="1" x14ac:dyDescent="0.25">
      <c r="A6" s="1221" t="s">
        <v>1</v>
      </c>
      <c r="B6" s="1224" t="s">
        <v>695</v>
      </c>
      <c r="C6" s="1224"/>
      <c r="D6" s="545">
        <v>11954</v>
      </c>
      <c r="E6" s="545">
        <v>23847</v>
      </c>
      <c r="F6" s="546">
        <v>30110</v>
      </c>
      <c r="G6" s="546">
        <v>32393</v>
      </c>
      <c r="H6" s="546">
        <v>38460</v>
      </c>
      <c r="I6" s="1231" t="s">
        <v>373</v>
      </c>
      <c r="J6" s="1231"/>
      <c r="K6" s="1256" t="s">
        <v>374</v>
      </c>
      <c r="R6" s="503"/>
    </row>
    <row r="7" spans="1:18" ht="30" customHeight="1" x14ac:dyDescent="0.25">
      <c r="A7" s="1222"/>
      <c r="B7" s="1257" t="s">
        <v>2</v>
      </c>
      <c r="C7" s="1245"/>
      <c r="D7" s="547">
        <v>7221</v>
      </c>
      <c r="E7" s="547">
        <v>6823</v>
      </c>
      <c r="F7" s="547">
        <v>6452</v>
      </c>
      <c r="G7" s="547">
        <v>5095</v>
      </c>
      <c r="H7" s="547">
        <v>5879</v>
      </c>
      <c r="I7" s="1232" t="s">
        <v>375</v>
      </c>
      <c r="J7" s="1232"/>
      <c r="K7" s="1237"/>
      <c r="L7" s="340"/>
      <c r="R7" s="503"/>
    </row>
    <row r="8" spans="1:18" ht="30" customHeight="1" thickBot="1" x14ac:dyDescent="0.35">
      <c r="A8" s="1222"/>
      <c r="B8" s="1227" t="s">
        <v>3</v>
      </c>
      <c r="C8" s="1228"/>
      <c r="D8" s="548">
        <v>10459</v>
      </c>
      <c r="E8" s="548">
        <v>9615</v>
      </c>
      <c r="F8" s="548">
        <v>13054</v>
      </c>
      <c r="G8" s="548">
        <v>12882</v>
      </c>
      <c r="H8" s="548">
        <v>14462</v>
      </c>
      <c r="I8" s="1243" t="s">
        <v>372</v>
      </c>
      <c r="J8" s="1258"/>
      <c r="K8" s="1237"/>
      <c r="R8" s="503"/>
    </row>
    <row r="9" spans="1:18" ht="30" customHeight="1" thickBot="1" x14ac:dyDescent="0.3">
      <c r="A9" s="1223"/>
      <c r="B9" s="1217" t="s">
        <v>4</v>
      </c>
      <c r="C9" s="1218"/>
      <c r="D9" s="685">
        <v>29634</v>
      </c>
      <c r="E9" s="685">
        <v>40285</v>
      </c>
      <c r="F9" s="685">
        <v>49616</v>
      </c>
      <c r="G9" s="685">
        <v>50370</v>
      </c>
      <c r="H9" s="685">
        <v>58801</v>
      </c>
      <c r="I9" s="1259" t="s">
        <v>736</v>
      </c>
      <c r="J9" s="1260"/>
      <c r="K9" s="1238"/>
      <c r="R9" s="503"/>
    </row>
    <row r="10" spans="1:18" ht="30" customHeight="1" x14ac:dyDescent="0.25">
      <c r="A10" s="1225" t="s">
        <v>5</v>
      </c>
      <c r="B10" s="1244" t="s">
        <v>6</v>
      </c>
      <c r="C10" s="1244"/>
      <c r="D10" s="683">
        <v>18487</v>
      </c>
      <c r="E10" s="683">
        <v>32329</v>
      </c>
      <c r="F10" s="683">
        <v>34001</v>
      </c>
      <c r="G10" s="683">
        <v>37746</v>
      </c>
      <c r="H10" s="683">
        <v>42008</v>
      </c>
      <c r="I10" s="1233" t="s">
        <v>377</v>
      </c>
      <c r="J10" s="1234"/>
      <c r="K10" s="1236" t="s">
        <v>495</v>
      </c>
      <c r="R10" s="503"/>
    </row>
    <row r="11" spans="1:18" ht="30" customHeight="1" x14ac:dyDescent="0.25">
      <c r="A11" s="1222"/>
      <c r="B11" s="1227" t="s">
        <v>7</v>
      </c>
      <c r="C11" s="1245"/>
      <c r="D11" s="547">
        <v>627</v>
      </c>
      <c r="E11" s="547">
        <v>219</v>
      </c>
      <c r="F11" s="547">
        <v>591</v>
      </c>
      <c r="G11" s="547">
        <v>644</v>
      </c>
      <c r="H11" s="547">
        <v>691</v>
      </c>
      <c r="I11" s="1243" t="s">
        <v>378</v>
      </c>
      <c r="J11" s="1232"/>
      <c r="K11" s="1237"/>
      <c r="R11" s="503"/>
    </row>
    <row r="12" spans="1:18" ht="30" customHeight="1" x14ac:dyDescent="0.25">
      <c r="A12" s="1222"/>
      <c r="B12" s="1225" t="s">
        <v>8</v>
      </c>
      <c r="C12" s="549" t="s">
        <v>9</v>
      </c>
      <c r="D12" s="547">
        <v>3777</v>
      </c>
      <c r="E12" s="547">
        <v>4035</v>
      </c>
      <c r="F12" s="547">
        <v>3228</v>
      </c>
      <c r="G12" s="547">
        <v>3475</v>
      </c>
      <c r="H12" s="547">
        <v>3858</v>
      </c>
      <c r="I12" s="550" t="s">
        <v>380</v>
      </c>
      <c r="J12" s="1236" t="s">
        <v>379</v>
      </c>
      <c r="K12" s="1237"/>
      <c r="R12" s="503"/>
    </row>
    <row r="13" spans="1:18" ht="30" customHeight="1" x14ac:dyDescent="0.25">
      <c r="A13" s="1222"/>
      <c r="B13" s="1222"/>
      <c r="C13" s="551" t="s">
        <v>10</v>
      </c>
      <c r="D13" s="547">
        <v>2470</v>
      </c>
      <c r="E13" s="547">
        <v>1962</v>
      </c>
      <c r="F13" s="547">
        <v>2097</v>
      </c>
      <c r="G13" s="547">
        <v>2096</v>
      </c>
      <c r="H13" s="547">
        <v>2299</v>
      </c>
      <c r="I13" s="552" t="s">
        <v>381</v>
      </c>
      <c r="J13" s="1237"/>
      <c r="K13" s="1237"/>
      <c r="R13" s="503"/>
    </row>
    <row r="14" spans="1:18" ht="30" customHeight="1" thickBot="1" x14ac:dyDescent="0.3">
      <c r="A14" s="1222"/>
      <c r="B14" s="1222"/>
      <c r="C14" s="551" t="s">
        <v>349</v>
      </c>
      <c r="D14" s="547">
        <v>5158</v>
      </c>
      <c r="E14" s="547">
        <v>5299</v>
      </c>
      <c r="F14" s="547">
        <v>5451</v>
      </c>
      <c r="G14" s="547">
        <v>5329</v>
      </c>
      <c r="H14" s="547">
        <v>5420</v>
      </c>
      <c r="I14" s="552" t="s">
        <v>382</v>
      </c>
      <c r="J14" s="1237"/>
      <c r="K14" s="1237"/>
      <c r="L14" s="257"/>
      <c r="R14" s="503"/>
    </row>
    <row r="15" spans="1:18" ht="30" customHeight="1" thickBot="1" x14ac:dyDescent="0.3">
      <c r="A15" s="1222"/>
      <c r="B15" s="1222"/>
      <c r="C15" s="687" t="s">
        <v>11</v>
      </c>
      <c r="D15" s="688">
        <v>11405</v>
      </c>
      <c r="E15" s="688">
        <v>11296</v>
      </c>
      <c r="F15" s="688">
        <v>10776</v>
      </c>
      <c r="G15" s="688">
        <v>10900</v>
      </c>
      <c r="H15" s="688">
        <v>11577</v>
      </c>
      <c r="I15" s="1108" t="s">
        <v>383</v>
      </c>
      <c r="J15" s="1237"/>
      <c r="K15" s="1237"/>
      <c r="R15" s="503"/>
    </row>
    <row r="16" spans="1:18" ht="30" customHeight="1" thickBot="1" x14ac:dyDescent="0.3">
      <c r="A16" s="1223"/>
      <c r="B16" s="1223"/>
      <c r="C16" s="687" t="s">
        <v>12</v>
      </c>
      <c r="D16" s="688">
        <v>30519</v>
      </c>
      <c r="E16" s="688">
        <v>43844</v>
      </c>
      <c r="F16" s="688">
        <v>45368</v>
      </c>
      <c r="G16" s="688">
        <v>49290</v>
      </c>
      <c r="H16" s="688">
        <v>54276</v>
      </c>
      <c r="I16" s="689" t="s">
        <v>391</v>
      </c>
      <c r="J16" s="1238"/>
      <c r="K16" s="1238"/>
      <c r="R16" s="503"/>
    </row>
    <row r="17" spans="1:18" ht="30" customHeight="1" thickBot="1" x14ac:dyDescent="0.3">
      <c r="A17" s="1219" t="s">
        <v>13</v>
      </c>
      <c r="B17" s="1219"/>
      <c r="C17" s="1219"/>
      <c r="D17" s="554">
        <v>6649</v>
      </c>
      <c r="E17" s="554">
        <v>10860</v>
      </c>
      <c r="F17" s="554">
        <v>11826</v>
      </c>
      <c r="G17" s="554">
        <v>12224</v>
      </c>
      <c r="H17" s="554">
        <v>11971</v>
      </c>
      <c r="I17" s="1235" t="s">
        <v>384</v>
      </c>
      <c r="J17" s="1235"/>
      <c r="K17" s="1235"/>
      <c r="R17" s="503"/>
    </row>
    <row r="18" spans="1:18" s="484" customFormat="1" ht="30" customHeight="1" thickBot="1" x14ac:dyDescent="0.3">
      <c r="A18" s="684" t="s">
        <v>636</v>
      </c>
      <c r="B18" s="684"/>
      <c r="C18" s="684"/>
      <c r="D18" s="685">
        <v>66802</v>
      </c>
      <c r="E18" s="685">
        <v>94989</v>
      </c>
      <c r="F18" s="685">
        <v>106810</v>
      </c>
      <c r="G18" s="685">
        <v>111884</v>
      </c>
      <c r="H18" s="685">
        <v>125048</v>
      </c>
      <c r="I18" s="686"/>
      <c r="J18" s="686"/>
      <c r="K18" s="686" t="s">
        <v>696</v>
      </c>
    </row>
    <row r="19" spans="1:18" ht="30" customHeight="1" thickBot="1" x14ac:dyDescent="0.3">
      <c r="A19" s="1230" t="s">
        <v>628</v>
      </c>
      <c r="B19" s="1230"/>
      <c r="C19" s="1230"/>
      <c r="D19" s="555" t="s">
        <v>294</v>
      </c>
      <c r="E19" s="555" t="s">
        <v>294</v>
      </c>
      <c r="F19" s="555">
        <v>2965</v>
      </c>
      <c r="G19" s="555">
        <v>3008</v>
      </c>
      <c r="H19" s="555">
        <v>4157</v>
      </c>
      <c r="I19" s="1229" t="s">
        <v>570</v>
      </c>
      <c r="J19" s="1229"/>
      <c r="K19" s="1229"/>
    </row>
    <row r="20" spans="1:18" ht="30" customHeight="1" thickBot="1" x14ac:dyDescent="0.3">
      <c r="A20" s="1226" t="s">
        <v>711</v>
      </c>
      <c r="B20" s="1226"/>
      <c r="C20" s="1226"/>
      <c r="D20" s="556">
        <v>66802</v>
      </c>
      <c r="E20" s="556">
        <v>94989</v>
      </c>
      <c r="F20" s="556">
        <v>109775</v>
      </c>
      <c r="G20" s="556">
        <v>114892</v>
      </c>
      <c r="H20" s="556">
        <v>129205</v>
      </c>
      <c r="I20" s="1220" t="s">
        <v>706</v>
      </c>
      <c r="J20" s="1220"/>
      <c r="K20" s="1220"/>
    </row>
    <row r="21" spans="1:18" ht="28.5" customHeight="1" x14ac:dyDescent="0.25">
      <c r="A21" s="1216" t="s">
        <v>627</v>
      </c>
      <c r="B21" s="1216"/>
      <c r="C21" s="1216"/>
      <c r="D21" s="1216"/>
      <c r="E21" s="814"/>
      <c r="F21" s="814"/>
      <c r="G21" s="1213" t="s">
        <v>921</v>
      </c>
      <c r="H21" s="1213"/>
      <c r="I21" s="1213"/>
      <c r="J21" s="1213"/>
      <c r="K21" s="1213"/>
    </row>
    <row r="22" spans="1:18" s="474" customFormat="1" ht="19.5" customHeight="1" x14ac:dyDescent="0.25">
      <c r="A22" s="1214" t="s">
        <v>922</v>
      </c>
      <c r="B22" s="1214"/>
      <c r="C22" s="1214"/>
      <c r="D22" s="1214"/>
      <c r="E22" s="814"/>
      <c r="F22" s="814"/>
      <c r="G22" s="814"/>
      <c r="H22" s="1215" t="s">
        <v>923</v>
      </c>
      <c r="I22" s="1215"/>
      <c r="J22" s="1215"/>
      <c r="K22" s="1215"/>
    </row>
    <row r="23" spans="1:18" s="474" customFormat="1" ht="28.5" customHeight="1" x14ac:dyDescent="0.35">
      <c r="F23" s="1148"/>
      <c r="G23" s="1148"/>
      <c r="H23" s="814"/>
      <c r="I23" s="814"/>
      <c r="J23" s="814"/>
      <c r="K23" s="814"/>
    </row>
    <row r="43" spans="1:1" x14ac:dyDescent="0.25">
      <c r="A43" s="501"/>
    </row>
    <row r="44" spans="1:1" x14ac:dyDescent="0.25">
      <c r="A44" s="501"/>
    </row>
    <row r="45" spans="1:1" x14ac:dyDescent="0.25">
      <c r="A45" s="501"/>
    </row>
    <row r="46" spans="1:1" x14ac:dyDescent="0.25">
      <c r="A46" s="501"/>
    </row>
    <row r="47" spans="1:1" x14ac:dyDescent="0.25">
      <c r="A47" s="501"/>
    </row>
    <row r="48" spans="1:1" x14ac:dyDescent="0.25">
      <c r="A48" s="501"/>
    </row>
    <row r="49" spans="1:1" x14ac:dyDescent="0.25">
      <c r="A49" s="501"/>
    </row>
    <row r="50" spans="1:1" x14ac:dyDescent="0.25">
      <c r="A50" s="501"/>
    </row>
    <row r="51" spans="1:1" x14ac:dyDescent="0.25">
      <c r="A51" s="501"/>
    </row>
    <row r="52" spans="1:1" x14ac:dyDescent="0.25">
      <c r="A52" s="501"/>
    </row>
    <row r="53" spans="1:1" x14ac:dyDescent="0.25">
      <c r="A53" s="501"/>
    </row>
    <row r="54" spans="1:1" x14ac:dyDescent="0.25">
      <c r="A54" s="501"/>
    </row>
    <row r="55" spans="1:1" x14ac:dyDescent="0.25">
      <c r="A55" s="501"/>
    </row>
    <row r="56" spans="1:1" x14ac:dyDescent="0.25">
      <c r="A56" s="501"/>
    </row>
    <row r="57" spans="1:1" x14ac:dyDescent="0.25">
      <c r="A57" s="501"/>
    </row>
    <row r="58" spans="1:1" x14ac:dyDescent="0.25">
      <c r="A58" s="501"/>
    </row>
  </sheetData>
  <mergeCells count="35">
    <mergeCell ref="B7:C7"/>
    <mergeCell ref="I8:J8"/>
    <mergeCell ref="I9:J9"/>
    <mergeCell ref="I10:J10"/>
    <mergeCell ref="I17:K17"/>
    <mergeCell ref="K10:K16"/>
    <mergeCell ref="A1:K1"/>
    <mergeCell ref="A2:K2"/>
    <mergeCell ref="D4:H4"/>
    <mergeCell ref="I11:J11"/>
    <mergeCell ref="J12:J16"/>
    <mergeCell ref="B10:C10"/>
    <mergeCell ref="B11:C11"/>
    <mergeCell ref="B12:B16"/>
    <mergeCell ref="I4:K5"/>
    <mergeCell ref="A3:B3"/>
    <mergeCell ref="J3:K3"/>
    <mergeCell ref="A4:C5"/>
    <mergeCell ref="K6:K9"/>
    <mergeCell ref="G21:K21"/>
    <mergeCell ref="A22:D22"/>
    <mergeCell ref="H22:K22"/>
    <mergeCell ref="A21:D21"/>
    <mergeCell ref="B9:C9"/>
    <mergeCell ref="A17:C17"/>
    <mergeCell ref="I20:K20"/>
    <mergeCell ref="A6:A9"/>
    <mergeCell ref="B6:C6"/>
    <mergeCell ref="A10:A16"/>
    <mergeCell ref="A20:C20"/>
    <mergeCell ref="B8:C8"/>
    <mergeCell ref="I19:K19"/>
    <mergeCell ref="A19:C19"/>
    <mergeCell ref="I6:J6"/>
    <mergeCell ref="I7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&amp;C&amp;14 &amp;"Arial,Bold"8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5" x14ac:dyDescent="0.25"/>
  <cols>
    <col min="1" max="1" width="24.85546875" customWidth="1"/>
    <col min="2" max="2" width="12.285156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263" t="s">
        <v>14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</row>
    <row r="2" spans="1:20" ht="30" customHeight="1" thickBot="1" x14ac:dyDescent="0.3">
      <c r="A2" s="1264" t="s">
        <v>199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</row>
    <row r="3" spans="1:20" ht="54.75" customHeight="1" x14ac:dyDescent="0.25">
      <c r="A3" s="1265"/>
      <c r="B3" s="1274"/>
      <c r="C3" s="1276" t="s">
        <v>144</v>
      </c>
      <c r="D3" s="1276"/>
      <c r="E3" s="1276"/>
      <c r="F3" s="1276"/>
      <c r="G3" s="1277"/>
      <c r="H3" s="1278" t="s">
        <v>5</v>
      </c>
      <c r="I3" s="1276"/>
      <c r="J3" s="1276"/>
      <c r="K3" s="1276"/>
      <c r="L3" s="1276"/>
      <c r="M3" s="1276"/>
      <c r="N3" s="1277"/>
      <c r="O3" s="1279" t="s">
        <v>12</v>
      </c>
      <c r="P3" s="1274" t="s">
        <v>15</v>
      </c>
      <c r="Q3" s="1274" t="s">
        <v>16</v>
      </c>
    </row>
    <row r="4" spans="1:20" ht="25.15" customHeight="1" x14ac:dyDescent="0.25">
      <c r="A4" s="1266"/>
      <c r="B4" s="1271"/>
      <c r="C4" s="1268" t="s">
        <v>195</v>
      </c>
      <c r="D4" s="1268" t="s">
        <v>197</v>
      </c>
      <c r="E4" s="1268" t="s">
        <v>17</v>
      </c>
      <c r="F4" s="1268" t="s">
        <v>18</v>
      </c>
      <c r="G4" s="1272" t="s">
        <v>4</v>
      </c>
      <c r="H4" s="1271" t="s">
        <v>19</v>
      </c>
      <c r="I4" s="1271" t="s">
        <v>20</v>
      </c>
      <c r="J4" s="1270" t="s">
        <v>21</v>
      </c>
      <c r="K4" s="1270"/>
      <c r="L4" s="1270"/>
      <c r="M4" s="1270"/>
      <c r="N4" s="1270"/>
      <c r="O4" s="1280"/>
      <c r="P4" s="1271"/>
      <c r="Q4" s="1271"/>
    </row>
    <row r="5" spans="1:20" ht="46.5" customHeight="1" thickBot="1" x14ac:dyDescent="0.3">
      <c r="A5" s="1267"/>
      <c r="B5" s="1269"/>
      <c r="C5" s="1269"/>
      <c r="D5" s="1269"/>
      <c r="E5" s="1269"/>
      <c r="F5" s="1269"/>
      <c r="G5" s="1273"/>
      <c r="H5" s="1269"/>
      <c r="I5" s="1269"/>
      <c r="J5" s="37" t="s">
        <v>22</v>
      </c>
      <c r="K5" s="37" t="s">
        <v>23</v>
      </c>
      <c r="L5" s="75" t="s">
        <v>191</v>
      </c>
      <c r="M5" s="75" t="s">
        <v>192</v>
      </c>
      <c r="N5" s="75" t="s">
        <v>24</v>
      </c>
      <c r="O5" s="1281"/>
      <c r="P5" s="1269"/>
      <c r="Q5" s="1269"/>
    </row>
    <row r="6" spans="1:20" s="4" customFormat="1" ht="20.100000000000001" customHeight="1" thickTop="1" x14ac:dyDescent="0.2">
      <c r="A6" s="1275" t="s">
        <v>196</v>
      </c>
      <c r="B6" s="1275"/>
      <c r="C6" s="3">
        <v>208</v>
      </c>
      <c r="D6" s="3">
        <v>27</v>
      </c>
      <c r="E6" s="3">
        <v>98</v>
      </c>
      <c r="F6" s="3">
        <v>60</v>
      </c>
      <c r="G6" s="3">
        <v>393</v>
      </c>
      <c r="H6" s="3">
        <v>9</v>
      </c>
      <c r="I6" s="3">
        <v>0</v>
      </c>
      <c r="J6" s="3">
        <v>1</v>
      </c>
      <c r="K6" s="3">
        <v>0</v>
      </c>
      <c r="L6" s="3">
        <v>0</v>
      </c>
      <c r="M6" s="3">
        <v>4</v>
      </c>
      <c r="N6" s="3">
        <f>SUM(J6:M6)</f>
        <v>5</v>
      </c>
      <c r="O6" s="3">
        <f>SUM(H6:M6)</f>
        <v>14</v>
      </c>
      <c r="P6" s="3">
        <v>50</v>
      </c>
      <c r="Q6" s="3">
        <f>G6+O6+P6</f>
        <v>457</v>
      </c>
      <c r="T6" s="91"/>
    </row>
    <row r="7" spans="1:20" s="6" customFormat="1" ht="20.100000000000001" customHeight="1" x14ac:dyDescent="0.2">
      <c r="A7" s="1262" t="s">
        <v>26</v>
      </c>
      <c r="B7" s="1262"/>
      <c r="C7" s="5">
        <v>73</v>
      </c>
      <c r="D7" s="5">
        <v>22</v>
      </c>
      <c r="E7" s="5">
        <v>32</v>
      </c>
      <c r="F7" s="5">
        <v>17</v>
      </c>
      <c r="G7" s="5">
        <v>144</v>
      </c>
      <c r="H7" s="5">
        <v>72</v>
      </c>
      <c r="I7" s="5">
        <v>4</v>
      </c>
      <c r="J7" s="5">
        <v>6</v>
      </c>
      <c r="K7" s="5">
        <v>35</v>
      </c>
      <c r="L7" s="5">
        <v>2</v>
      </c>
      <c r="M7" s="5">
        <v>0</v>
      </c>
      <c r="N7" s="44">
        <f t="shared" ref="N7:N32" si="0">SUM(J7:M7)</f>
        <v>43</v>
      </c>
      <c r="O7" s="44">
        <f t="shared" ref="O7:O32" si="1">SUM(H7:M7)</f>
        <v>119</v>
      </c>
      <c r="P7" s="5">
        <v>6</v>
      </c>
      <c r="Q7" s="44">
        <f t="shared" ref="Q7:Q32" si="2">G7+O7+P7</f>
        <v>269</v>
      </c>
      <c r="T7" s="90"/>
    </row>
    <row r="8" spans="1:20" ht="20.100000000000001" customHeight="1" x14ac:dyDescent="0.25">
      <c r="A8" s="1262" t="s">
        <v>27</v>
      </c>
      <c r="B8" s="1262"/>
      <c r="C8" s="5">
        <v>59</v>
      </c>
      <c r="D8" s="5">
        <v>120</v>
      </c>
      <c r="E8" s="5">
        <v>145</v>
      </c>
      <c r="F8" s="5">
        <v>618</v>
      </c>
      <c r="G8" s="5">
        <v>942</v>
      </c>
      <c r="H8" s="5">
        <v>851</v>
      </c>
      <c r="I8" s="5">
        <v>3</v>
      </c>
      <c r="J8" s="5">
        <v>160</v>
      </c>
      <c r="K8" s="5">
        <v>23</v>
      </c>
      <c r="L8" s="5">
        <v>31</v>
      </c>
      <c r="M8" s="5">
        <v>104</v>
      </c>
      <c r="N8" s="44">
        <f t="shared" si="0"/>
        <v>318</v>
      </c>
      <c r="O8" s="44">
        <f t="shared" si="1"/>
        <v>1172</v>
      </c>
      <c r="P8" s="5">
        <v>358</v>
      </c>
      <c r="Q8" s="44">
        <f t="shared" si="2"/>
        <v>2472</v>
      </c>
      <c r="T8" s="91"/>
    </row>
    <row r="9" spans="1:20" ht="20.100000000000001" customHeight="1" x14ac:dyDescent="0.25">
      <c r="A9" s="1262" t="s">
        <v>28</v>
      </c>
      <c r="B9" s="1262"/>
      <c r="C9" s="5">
        <v>464</v>
      </c>
      <c r="D9" s="5">
        <v>102</v>
      </c>
      <c r="E9" s="5">
        <v>143</v>
      </c>
      <c r="F9" s="5">
        <v>607</v>
      </c>
      <c r="G9" s="5">
        <v>1316</v>
      </c>
      <c r="H9" s="5">
        <v>531</v>
      </c>
      <c r="I9" s="5">
        <v>0</v>
      </c>
      <c r="J9" s="5">
        <v>228</v>
      </c>
      <c r="K9" s="5">
        <v>278</v>
      </c>
      <c r="L9" s="5">
        <v>275</v>
      </c>
      <c r="M9" s="5">
        <v>103</v>
      </c>
      <c r="N9" s="44">
        <f t="shared" si="0"/>
        <v>884</v>
      </c>
      <c r="O9" s="44">
        <f t="shared" si="1"/>
        <v>1415</v>
      </c>
      <c r="P9" s="5">
        <v>845</v>
      </c>
      <c r="Q9" s="44">
        <f t="shared" si="2"/>
        <v>3576</v>
      </c>
      <c r="T9" s="91"/>
    </row>
    <row r="10" spans="1:20" ht="20.100000000000001" customHeight="1" x14ac:dyDescent="0.25">
      <c r="A10" s="1262" t="s">
        <v>29</v>
      </c>
      <c r="B10" s="1262"/>
      <c r="C10" s="5">
        <v>32</v>
      </c>
      <c r="D10" s="5">
        <v>59</v>
      </c>
      <c r="E10" s="5">
        <v>40</v>
      </c>
      <c r="F10" s="5">
        <v>12</v>
      </c>
      <c r="G10" s="5">
        <v>143</v>
      </c>
      <c r="H10" s="5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0</v>
      </c>
      <c r="O10" s="44">
        <f t="shared" si="1"/>
        <v>0</v>
      </c>
      <c r="P10" s="5">
        <v>0</v>
      </c>
      <c r="Q10" s="44">
        <f t="shared" si="2"/>
        <v>143</v>
      </c>
      <c r="T10" s="91"/>
    </row>
    <row r="11" spans="1:20" ht="20.100000000000001" customHeight="1" x14ac:dyDescent="0.25">
      <c r="A11" s="1262" t="s">
        <v>30</v>
      </c>
      <c r="B11" s="1262"/>
      <c r="C11" s="5">
        <v>146</v>
      </c>
      <c r="D11" s="5">
        <v>201</v>
      </c>
      <c r="E11" s="5">
        <v>230</v>
      </c>
      <c r="F11" s="5">
        <v>194</v>
      </c>
      <c r="G11" s="5">
        <v>771</v>
      </c>
      <c r="H11" s="5">
        <v>682</v>
      </c>
      <c r="I11" s="5">
        <v>1</v>
      </c>
      <c r="J11" s="5">
        <v>142</v>
      </c>
      <c r="K11" s="5">
        <v>333</v>
      </c>
      <c r="L11" s="5">
        <v>48</v>
      </c>
      <c r="M11" s="5">
        <v>327</v>
      </c>
      <c r="N11" s="44">
        <f t="shared" si="0"/>
        <v>850</v>
      </c>
      <c r="O11" s="44">
        <f t="shared" si="1"/>
        <v>1533</v>
      </c>
      <c r="P11" s="5">
        <v>147</v>
      </c>
      <c r="Q11" s="44">
        <f t="shared" si="2"/>
        <v>2451</v>
      </c>
      <c r="T11" s="91"/>
    </row>
    <row r="12" spans="1:20" ht="20.100000000000001" customHeight="1" x14ac:dyDescent="0.25">
      <c r="A12" s="1262" t="s">
        <v>31</v>
      </c>
      <c r="B12" s="1262"/>
      <c r="C12" s="5">
        <v>666</v>
      </c>
      <c r="D12" s="5">
        <v>259</v>
      </c>
      <c r="E12" s="5">
        <v>211</v>
      </c>
      <c r="F12" s="5">
        <v>935</v>
      </c>
      <c r="G12" s="5">
        <v>2071</v>
      </c>
      <c r="H12" s="5">
        <v>688</v>
      </c>
      <c r="I12" s="5">
        <v>39</v>
      </c>
      <c r="J12" s="5">
        <v>1341</v>
      </c>
      <c r="K12" s="5">
        <v>102</v>
      </c>
      <c r="L12" s="5">
        <v>71</v>
      </c>
      <c r="M12" s="5">
        <v>148</v>
      </c>
      <c r="N12" s="44">
        <f t="shared" si="0"/>
        <v>1662</v>
      </c>
      <c r="O12" s="44">
        <f t="shared" si="1"/>
        <v>2389</v>
      </c>
      <c r="P12" s="5">
        <v>235</v>
      </c>
      <c r="Q12" s="44">
        <f t="shared" si="2"/>
        <v>4695</v>
      </c>
      <c r="T12" s="91"/>
    </row>
    <row r="13" spans="1:20" ht="20.100000000000001" customHeight="1" x14ac:dyDescent="0.25">
      <c r="A13" s="1262" t="s">
        <v>32</v>
      </c>
      <c r="B13" s="1262"/>
      <c r="C13" s="5">
        <v>9270</v>
      </c>
      <c r="D13" s="5">
        <v>4297</v>
      </c>
      <c r="E13" s="5">
        <v>1910</v>
      </c>
      <c r="F13" s="5">
        <v>871</v>
      </c>
      <c r="G13" s="5">
        <v>16348</v>
      </c>
      <c r="H13" s="5">
        <v>24565</v>
      </c>
      <c r="I13" s="5">
        <v>26</v>
      </c>
      <c r="J13" s="5">
        <v>1017</v>
      </c>
      <c r="K13" s="5">
        <v>114</v>
      </c>
      <c r="L13" s="5">
        <v>365</v>
      </c>
      <c r="M13" s="5">
        <v>1620</v>
      </c>
      <c r="N13" s="44">
        <f t="shared" si="0"/>
        <v>3116</v>
      </c>
      <c r="O13" s="44">
        <f t="shared" si="1"/>
        <v>27707</v>
      </c>
      <c r="P13" s="5">
        <v>3724</v>
      </c>
      <c r="Q13" s="44">
        <f t="shared" si="2"/>
        <v>47779</v>
      </c>
      <c r="T13" s="91"/>
    </row>
    <row r="14" spans="1:20" ht="20.100000000000001" customHeight="1" x14ac:dyDescent="0.25">
      <c r="A14" s="1262" t="s">
        <v>33</v>
      </c>
      <c r="B14" s="1262"/>
      <c r="C14" s="5">
        <v>488</v>
      </c>
      <c r="D14" s="5">
        <v>5</v>
      </c>
      <c r="E14" s="5">
        <v>451</v>
      </c>
      <c r="F14" s="5">
        <v>484</v>
      </c>
      <c r="G14" s="5">
        <v>1428</v>
      </c>
      <c r="H14" s="5">
        <v>1031</v>
      </c>
      <c r="I14" s="5">
        <v>0</v>
      </c>
      <c r="J14" s="5">
        <v>75</v>
      </c>
      <c r="K14" s="5">
        <v>178</v>
      </c>
      <c r="L14" s="5">
        <v>11</v>
      </c>
      <c r="M14" s="5">
        <v>126</v>
      </c>
      <c r="N14" s="44">
        <f t="shared" si="0"/>
        <v>390</v>
      </c>
      <c r="O14" s="44">
        <f t="shared" si="1"/>
        <v>1421</v>
      </c>
      <c r="P14" s="5">
        <v>115</v>
      </c>
      <c r="Q14" s="44">
        <f t="shared" si="2"/>
        <v>2964</v>
      </c>
      <c r="T14" s="91"/>
    </row>
    <row r="15" spans="1:20" ht="20.100000000000001" customHeight="1" x14ac:dyDescent="0.25">
      <c r="A15" s="1262" t="s">
        <v>34</v>
      </c>
      <c r="B15" s="1262"/>
      <c r="C15" s="5">
        <v>613</v>
      </c>
      <c r="D15" s="5">
        <v>470</v>
      </c>
      <c r="E15" s="5">
        <v>370</v>
      </c>
      <c r="F15" s="5">
        <v>914</v>
      </c>
      <c r="G15" s="5">
        <v>2367</v>
      </c>
      <c r="H15" s="5">
        <v>695</v>
      </c>
      <c r="I15" s="5">
        <v>13</v>
      </c>
      <c r="J15" s="5">
        <v>88</v>
      </c>
      <c r="K15" s="5">
        <v>13</v>
      </c>
      <c r="L15" s="5">
        <v>26</v>
      </c>
      <c r="M15" s="5">
        <v>32</v>
      </c>
      <c r="N15" s="44">
        <f t="shared" si="0"/>
        <v>159</v>
      </c>
      <c r="O15" s="44">
        <f t="shared" si="1"/>
        <v>867</v>
      </c>
      <c r="P15" s="5">
        <v>65</v>
      </c>
      <c r="Q15" s="44">
        <f t="shared" si="2"/>
        <v>3299</v>
      </c>
      <c r="T15" s="91"/>
    </row>
    <row r="16" spans="1:20" ht="20.100000000000001" customHeight="1" x14ac:dyDescent="0.25">
      <c r="A16" s="1262" t="s">
        <v>35</v>
      </c>
      <c r="B16" s="1262"/>
      <c r="C16" s="5">
        <v>124</v>
      </c>
      <c r="D16" s="5">
        <v>62</v>
      </c>
      <c r="E16" s="5">
        <v>75</v>
      </c>
      <c r="F16" s="5">
        <v>340</v>
      </c>
      <c r="G16" s="5">
        <v>601</v>
      </c>
      <c r="H16" s="5">
        <v>420</v>
      </c>
      <c r="I16" s="5">
        <v>1</v>
      </c>
      <c r="J16" s="5">
        <v>66</v>
      </c>
      <c r="K16" s="5">
        <v>1</v>
      </c>
      <c r="L16" s="5">
        <v>52</v>
      </c>
      <c r="M16" s="5">
        <v>15</v>
      </c>
      <c r="N16" s="44">
        <f t="shared" si="0"/>
        <v>134</v>
      </c>
      <c r="O16" s="44">
        <f t="shared" si="1"/>
        <v>555</v>
      </c>
      <c r="P16" s="5">
        <v>15</v>
      </c>
      <c r="Q16" s="44">
        <f t="shared" si="2"/>
        <v>1171</v>
      </c>
      <c r="T16" s="91"/>
    </row>
    <row r="17" spans="1:20" ht="20.100000000000001" customHeight="1" x14ac:dyDescent="0.25">
      <c r="A17" s="1262" t="s">
        <v>36</v>
      </c>
      <c r="B17" s="1262"/>
      <c r="C17" s="5">
        <v>126</v>
      </c>
      <c r="D17" s="5">
        <v>92</v>
      </c>
      <c r="E17" s="5">
        <v>205</v>
      </c>
      <c r="F17" s="5">
        <v>351</v>
      </c>
      <c r="G17" s="5">
        <v>774</v>
      </c>
      <c r="H17" s="5">
        <v>859</v>
      </c>
      <c r="I17" s="5">
        <v>72</v>
      </c>
      <c r="J17" s="5">
        <v>119</v>
      </c>
      <c r="K17" s="5">
        <v>2</v>
      </c>
      <c r="L17" s="5">
        <v>15</v>
      </c>
      <c r="M17" s="5">
        <v>51</v>
      </c>
      <c r="N17" s="44">
        <f t="shared" si="0"/>
        <v>187</v>
      </c>
      <c r="O17" s="44">
        <f t="shared" si="1"/>
        <v>1118</v>
      </c>
      <c r="P17" s="5">
        <v>1310</v>
      </c>
      <c r="Q17" s="44">
        <f t="shared" si="2"/>
        <v>3202</v>
      </c>
      <c r="T17" s="91"/>
    </row>
    <row r="18" spans="1:20" ht="20.100000000000001" customHeight="1" x14ac:dyDescent="0.25">
      <c r="A18" s="1262" t="s">
        <v>37</v>
      </c>
      <c r="B18" s="1262"/>
      <c r="C18" s="5">
        <v>72</v>
      </c>
      <c r="D18" s="5">
        <v>40</v>
      </c>
      <c r="E18" s="5">
        <v>3</v>
      </c>
      <c r="F18" s="5">
        <v>149</v>
      </c>
      <c r="G18" s="5">
        <v>264</v>
      </c>
      <c r="H18" s="5">
        <v>248</v>
      </c>
      <c r="I18" s="5">
        <v>0</v>
      </c>
      <c r="J18" s="5">
        <v>6</v>
      </c>
      <c r="K18" s="5">
        <v>0</v>
      </c>
      <c r="L18" s="5">
        <v>0</v>
      </c>
      <c r="M18" s="5">
        <v>1</v>
      </c>
      <c r="N18" s="44">
        <f t="shared" si="0"/>
        <v>7</v>
      </c>
      <c r="O18" s="44">
        <f t="shared" si="1"/>
        <v>255</v>
      </c>
      <c r="P18" s="5">
        <v>2</v>
      </c>
      <c r="Q18" s="44">
        <f t="shared" si="2"/>
        <v>521</v>
      </c>
      <c r="T18" s="91"/>
    </row>
    <row r="19" spans="1:20" ht="20.100000000000001" customHeight="1" x14ac:dyDescent="0.25">
      <c r="A19" s="1262" t="s">
        <v>38</v>
      </c>
      <c r="B19" s="1262"/>
      <c r="C19" s="5">
        <v>102</v>
      </c>
      <c r="D19" s="5">
        <v>67</v>
      </c>
      <c r="E19" s="5">
        <v>18</v>
      </c>
      <c r="F19" s="5">
        <v>47</v>
      </c>
      <c r="G19" s="5">
        <v>234</v>
      </c>
      <c r="H19" s="5">
        <v>106</v>
      </c>
      <c r="I19" s="5">
        <v>0</v>
      </c>
      <c r="J19" s="5">
        <v>4</v>
      </c>
      <c r="K19" s="5">
        <v>0</v>
      </c>
      <c r="L19" s="5">
        <v>1</v>
      </c>
      <c r="M19" s="5">
        <v>19</v>
      </c>
      <c r="N19" s="44">
        <f t="shared" si="0"/>
        <v>24</v>
      </c>
      <c r="O19" s="44">
        <f t="shared" si="1"/>
        <v>130</v>
      </c>
      <c r="P19" s="5">
        <v>55</v>
      </c>
      <c r="Q19" s="44">
        <f t="shared" si="2"/>
        <v>419</v>
      </c>
      <c r="T19" s="91"/>
    </row>
    <row r="20" spans="1:20" ht="20.100000000000001" customHeight="1" x14ac:dyDescent="0.25">
      <c r="A20" s="1262" t="s">
        <v>39</v>
      </c>
      <c r="B20" s="1262"/>
      <c r="C20" s="5">
        <v>147</v>
      </c>
      <c r="D20" s="5">
        <v>105</v>
      </c>
      <c r="E20" s="5">
        <v>92</v>
      </c>
      <c r="F20" s="5">
        <v>43</v>
      </c>
      <c r="G20" s="5">
        <v>387</v>
      </c>
      <c r="H20" s="5">
        <v>216</v>
      </c>
      <c r="I20" s="5">
        <v>0</v>
      </c>
      <c r="J20" s="5">
        <v>1</v>
      </c>
      <c r="K20" s="5">
        <v>1</v>
      </c>
      <c r="L20" s="5">
        <v>24</v>
      </c>
      <c r="M20" s="5">
        <v>84</v>
      </c>
      <c r="N20" s="44">
        <f t="shared" si="0"/>
        <v>110</v>
      </c>
      <c r="O20" s="44">
        <f t="shared" si="1"/>
        <v>326</v>
      </c>
      <c r="P20" s="5">
        <v>98</v>
      </c>
      <c r="Q20" s="44">
        <f t="shared" si="2"/>
        <v>811</v>
      </c>
      <c r="T20" s="91"/>
    </row>
    <row r="21" spans="1:20" ht="20.100000000000001" customHeight="1" x14ac:dyDescent="0.25">
      <c r="A21" s="1262" t="s">
        <v>40</v>
      </c>
      <c r="B21" s="1262"/>
      <c r="C21" s="5">
        <v>135</v>
      </c>
      <c r="D21" s="5">
        <v>128</v>
      </c>
      <c r="E21" s="5">
        <v>71</v>
      </c>
      <c r="F21" s="5">
        <v>40</v>
      </c>
      <c r="G21" s="5">
        <v>374</v>
      </c>
      <c r="H21" s="5">
        <v>42</v>
      </c>
      <c r="I21" s="5">
        <v>0</v>
      </c>
      <c r="J21" s="5">
        <v>1</v>
      </c>
      <c r="K21" s="5">
        <v>16</v>
      </c>
      <c r="L21" s="5">
        <v>0</v>
      </c>
      <c r="M21" s="5">
        <v>35</v>
      </c>
      <c r="N21" s="44">
        <f t="shared" si="0"/>
        <v>52</v>
      </c>
      <c r="O21" s="44">
        <f t="shared" si="1"/>
        <v>94</v>
      </c>
      <c r="P21" s="5">
        <v>155</v>
      </c>
      <c r="Q21" s="44">
        <f t="shared" si="2"/>
        <v>623</v>
      </c>
      <c r="T21" s="91"/>
    </row>
    <row r="22" spans="1:20" ht="20.100000000000001" customHeight="1" x14ac:dyDescent="0.25">
      <c r="A22" s="1262" t="s">
        <v>41</v>
      </c>
      <c r="B22" s="1262"/>
      <c r="C22" s="5">
        <v>306</v>
      </c>
      <c r="D22" s="5">
        <v>59</v>
      </c>
      <c r="E22" s="5">
        <v>137</v>
      </c>
      <c r="F22" s="5">
        <v>453</v>
      </c>
      <c r="G22" s="5">
        <v>955</v>
      </c>
      <c r="H22" s="5">
        <v>287</v>
      </c>
      <c r="I22" s="5">
        <v>0</v>
      </c>
      <c r="J22" s="5">
        <v>14</v>
      </c>
      <c r="K22" s="5">
        <v>3</v>
      </c>
      <c r="L22" s="5">
        <v>0</v>
      </c>
      <c r="M22" s="5">
        <v>3</v>
      </c>
      <c r="N22" s="44">
        <f t="shared" si="0"/>
        <v>20</v>
      </c>
      <c r="O22" s="44">
        <f t="shared" si="1"/>
        <v>307</v>
      </c>
      <c r="P22" s="5">
        <v>63</v>
      </c>
      <c r="Q22" s="44">
        <f t="shared" si="2"/>
        <v>1325</v>
      </c>
      <c r="T22" s="91"/>
    </row>
    <row r="23" spans="1:20" ht="20.100000000000001" customHeight="1" x14ac:dyDescent="0.25">
      <c r="A23" s="1262" t="s">
        <v>42</v>
      </c>
      <c r="B23" s="1262"/>
      <c r="C23" s="5">
        <v>65</v>
      </c>
      <c r="D23" s="5">
        <v>13</v>
      </c>
      <c r="E23" s="5">
        <v>56</v>
      </c>
      <c r="F23" s="5">
        <v>22</v>
      </c>
      <c r="G23" s="5">
        <v>156</v>
      </c>
      <c r="H23" s="5">
        <v>47</v>
      </c>
      <c r="I23" s="5">
        <v>1</v>
      </c>
      <c r="J23" s="5">
        <v>5</v>
      </c>
      <c r="K23" s="5">
        <v>2</v>
      </c>
      <c r="L23" s="5">
        <v>5</v>
      </c>
      <c r="M23" s="5">
        <v>0</v>
      </c>
      <c r="N23" s="44">
        <f t="shared" si="0"/>
        <v>12</v>
      </c>
      <c r="O23" s="44">
        <f t="shared" si="1"/>
        <v>60</v>
      </c>
      <c r="P23" s="5">
        <v>4</v>
      </c>
      <c r="Q23" s="44">
        <f t="shared" si="2"/>
        <v>220</v>
      </c>
      <c r="T23" s="91"/>
    </row>
    <row r="24" spans="1:20" ht="20.100000000000001" customHeight="1" x14ac:dyDescent="0.25">
      <c r="A24" s="1262" t="s">
        <v>43</v>
      </c>
      <c r="B24" s="1262"/>
      <c r="C24" s="5">
        <v>48</v>
      </c>
      <c r="D24" s="5">
        <v>1</v>
      </c>
      <c r="E24" s="5">
        <v>37</v>
      </c>
      <c r="F24" s="5">
        <v>11</v>
      </c>
      <c r="G24" s="5">
        <v>97</v>
      </c>
      <c r="H24" s="5">
        <v>136</v>
      </c>
      <c r="I24" s="5">
        <v>2</v>
      </c>
      <c r="J24" s="5">
        <v>0</v>
      </c>
      <c r="K24" s="5">
        <v>0</v>
      </c>
      <c r="L24" s="5">
        <v>0</v>
      </c>
      <c r="M24" s="5">
        <v>1</v>
      </c>
      <c r="N24" s="44">
        <f t="shared" si="0"/>
        <v>1</v>
      </c>
      <c r="O24" s="44">
        <f t="shared" si="1"/>
        <v>139</v>
      </c>
      <c r="P24" s="5">
        <v>33</v>
      </c>
      <c r="Q24" s="44">
        <f t="shared" si="2"/>
        <v>269</v>
      </c>
      <c r="T24" s="91"/>
    </row>
    <row r="25" spans="1:20" ht="20.100000000000001" customHeight="1" x14ac:dyDescent="0.25">
      <c r="A25" s="1262" t="s">
        <v>44</v>
      </c>
      <c r="B25" s="1262"/>
      <c r="C25" s="5">
        <v>113</v>
      </c>
      <c r="D25" s="5">
        <v>8</v>
      </c>
      <c r="E25" s="5">
        <v>61</v>
      </c>
      <c r="F25" s="5">
        <v>372</v>
      </c>
      <c r="G25" s="5">
        <v>554</v>
      </c>
      <c r="H25" s="5">
        <v>143</v>
      </c>
      <c r="I25" s="5">
        <v>2</v>
      </c>
      <c r="J25" s="5">
        <v>0</v>
      </c>
      <c r="K25" s="5">
        <v>0</v>
      </c>
      <c r="L25" s="5">
        <v>0</v>
      </c>
      <c r="M25" s="5">
        <v>5</v>
      </c>
      <c r="N25" s="44">
        <f t="shared" si="0"/>
        <v>5</v>
      </c>
      <c r="O25" s="44">
        <f t="shared" si="1"/>
        <v>150</v>
      </c>
      <c r="P25" s="5">
        <v>7</v>
      </c>
      <c r="Q25" s="44">
        <f t="shared" si="2"/>
        <v>711</v>
      </c>
      <c r="T25" s="91"/>
    </row>
    <row r="26" spans="1:20" ht="20.100000000000001" customHeight="1" x14ac:dyDescent="0.25">
      <c r="A26" s="1262" t="s">
        <v>45</v>
      </c>
      <c r="B26" s="1262"/>
      <c r="C26" s="5">
        <v>122</v>
      </c>
      <c r="D26" s="5">
        <v>14</v>
      </c>
      <c r="E26" s="5">
        <v>118</v>
      </c>
      <c r="F26" s="5">
        <v>42</v>
      </c>
      <c r="G26" s="5">
        <v>296</v>
      </c>
      <c r="H26" s="5">
        <v>225</v>
      </c>
      <c r="I26" s="5">
        <v>0</v>
      </c>
      <c r="J26" s="5">
        <v>14</v>
      </c>
      <c r="K26" s="5">
        <v>3</v>
      </c>
      <c r="L26" s="5">
        <v>0</v>
      </c>
      <c r="M26" s="5">
        <v>3</v>
      </c>
      <c r="N26" s="44">
        <f t="shared" si="0"/>
        <v>20</v>
      </c>
      <c r="O26" s="44">
        <f t="shared" si="1"/>
        <v>245</v>
      </c>
      <c r="P26" s="5">
        <v>26</v>
      </c>
      <c r="Q26" s="44">
        <f t="shared" si="2"/>
        <v>567</v>
      </c>
      <c r="T26" s="91"/>
    </row>
    <row r="27" spans="1:20" ht="20.100000000000001" customHeight="1" x14ac:dyDescent="0.25">
      <c r="A27" s="1262" t="s">
        <v>46</v>
      </c>
      <c r="B27" s="1262"/>
      <c r="C27" s="40">
        <v>101</v>
      </c>
      <c r="D27" s="40">
        <v>69</v>
      </c>
      <c r="E27" s="40">
        <v>0</v>
      </c>
      <c r="F27" s="40">
        <v>71</v>
      </c>
      <c r="G27" s="40">
        <v>241</v>
      </c>
      <c r="H27" s="40">
        <v>27</v>
      </c>
      <c r="I27" s="40">
        <v>0</v>
      </c>
      <c r="J27" s="40">
        <v>0</v>
      </c>
      <c r="K27" s="40">
        <v>0</v>
      </c>
      <c r="L27" s="40">
        <v>1</v>
      </c>
      <c r="M27" s="40">
        <v>0</v>
      </c>
      <c r="N27" s="44">
        <f t="shared" si="0"/>
        <v>1</v>
      </c>
      <c r="O27" s="44">
        <f t="shared" si="1"/>
        <v>28</v>
      </c>
      <c r="P27" s="40">
        <v>4</v>
      </c>
      <c r="Q27" s="44">
        <f t="shared" si="2"/>
        <v>273</v>
      </c>
      <c r="T27" s="91"/>
    </row>
    <row r="28" spans="1:20" ht="20.100000000000001" customHeight="1" x14ac:dyDescent="0.25">
      <c r="A28" s="1262" t="s">
        <v>153</v>
      </c>
      <c r="B28" s="1262"/>
      <c r="C28" s="40">
        <v>134</v>
      </c>
      <c r="D28" s="40">
        <v>91</v>
      </c>
      <c r="E28" s="40">
        <v>0</v>
      </c>
      <c r="F28" s="40">
        <v>42</v>
      </c>
      <c r="G28" s="40">
        <v>267</v>
      </c>
      <c r="H28" s="40">
        <v>53</v>
      </c>
      <c r="I28" s="40">
        <v>0</v>
      </c>
      <c r="J28" s="40">
        <v>3</v>
      </c>
      <c r="K28" s="40">
        <v>0</v>
      </c>
      <c r="L28" s="40">
        <v>0</v>
      </c>
      <c r="M28" s="40">
        <v>0</v>
      </c>
      <c r="N28" s="44">
        <f t="shared" si="0"/>
        <v>3</v>
      </c>
      <c r="O28" s="44">
        <f t="shared" si="1"/>
        <v>56</v>
      </c>
      <c r="P28" s="40">
        <v>3</v>
      </c>
      <c r="Q28" s="44">
        <f t="shared" si="2"/>
        <v>326</v>
      </c>
      <c r="T28" s="91"/>
    </row>
    <row r="29" spans="1:20" ht="20.100000000000001" customHeight="1" x14ac:dyDescent="0.25">
      <c r="A29" s="1262" t="s">
        <v>172</v>
      </c>
      <c r="B29" s="1262"/>
      <c r="C29" s="40">
        <v>31</v>
      </c>
      <c r="D29" s="5">
        <v>42</v>
      </c>
      <c r="E29" s="5">
        <v>0</v>
      </c>
      <c r="F29" s="5">
        <v>1</v>
      </c>
      <c r="G29" s="5">
        <v>74</v>
      </c>
      <c r="H29" s="5">
        <v>177</v>
      </c>
      <c r="I29" s="5">
        <v>0</v>
      </c>
      <c r="J29" s="5">
        <v>2</v>
      </c>
      <c r="K29" s="5">
        <v>5</v>
      </c>
      <c r="L29" s="5">
        <v>0</v>
      </c>
      <c r="M29" s="5">
        <v>4</v>
      </c>
      <c r="N29" s="44">
        <f t="shared" si="0"/>
        <v>11</v>
      </c>
      <c r="O29" s="44">
        <f t="shared" si="1"/>
        <v>188</v>
      </c>
      <c r="P29" s="5">
        <v>0</v>
      </c>
      <c r="Q29" s="44">
        <f t="shared" si="2"/>
        <v>262</v>
      </c>
      <c r="T29" s="91"/>
    </row>
    <row r="30" spans="1:20" ht="20.100000000000001" customHeight="1" x14ac:dyDescent="0.25">
      <c r="A30" s="1261" t="s">
        <v>47</v>
      </c>
      <c r="B30" s="1261"/>
      <c r="C30" s="40">
        <v>155</v>
      </c>
      <c r="D30" s="5">
        <v>61</v>
      </c>
      <c r="E30" s="5">
        <v>6</v>
      </c>
      <c r="F30" s="5">
        <v>91</v>
      </c>
      <c r="G30" s="5">
        <v>313</v>
      </c>
      <c r="H30" s="5">
        <v>77</v>
      </c>
      <c r="I30" s="5">
        <v>0</v>
      </c>
      <c r="J30" s="5">
        <v>2</v>
      </c>
      <c r="K30" s="5">
        <v>0</v>
      </c>
      <c r="L30" s="5">
        <v>0</v>
      </c>
      <c r="M30" s="5">
        <v>0</v>
      </c>
      <c r="N30" s="44">
        <f t="shared" si="0"/>
        <v>2</v>
      </c>
      <c r="O30" s="44">
        <f t="shared" si="1"/>
        <v>79</v>
      </c>
      <c r="P30" s="5">
        <v>0</v>
      </c>
      <c r="Q30" s="44">
        <f t="shared" si="2"/>
        <v>392</v>
      </c>
      <c r="T30" s="91"/>
    </row>
    <row r="31" spans="1:20" ht="20.100000000000001" customHeight="1" x14ac:dyDescent="0.25">
      <c r="A31" s="1261" t="s">
        <v>48</v>
      </c>
      <c r="B31" s="1261"/>
      <c r="C31" s="44">
        <v>130</v>
      </c>
      <c r="D31" s="44">
        <v>52</v>
      </c>
      <c r="E31" s="44">
        <v>13</v>
      </c>
      <c r="F31" s="44">
        <v>46</v>
      </c>
      <c r="G31" s="44">
        <v>241</v>
      </c>
      <c r="H31" s="44">
        <v>95</v>
      </c>
      <c r="I31" s="44">
        <v>0</v>
      </c>
      <c r="J31" s="44">
        <v>1</v>
      </c>
      <c r="K31" s="44">
        <v>0</v>
      </c>
      <c r="L31" s="44">
        <v>0</v>
      </c>
      <c r="M31" s="44">
        <v>1</v>
      </c>
      <c r="N31" s="44">
        <f t="shared" si="0"/>
        <v>2</v>
      </c>
      <c r="O31" s="44">
        <f t="shared" si="1"/>
        <v>97</v>
      </c>
      <c r="P31" s="44">
        <v>10</v>
      </c>
      <c r="Q31" s="44">
        <f t="shared" si="2"/>
        <v>348</v>
      </c>
      <c r="T31" s="91"/>
    </row>
    <row r="32" spans="1:20" ht="20.100000000000001" customHeight="1" thickBot="1" x14ac:dyDescent="0.3">
      <c r="A32" s="1261" t="s">
        <v>58</v>
      </c>
      <c r="B32" s="1261"/>
      <c r="C32" s="40">
        <v>13930</v>
      </c>
      <c r="D32" s="5">
        <v>6466</v>
      </c>
      <c r="E32" s="5">
        <v>4522</v>
      </c>
      <c r="F32" s="5">
        <v>6833</v>
      </c>
      <c r="G32" s="5">
        <v>31751</v>
      </c>
      <c r="H32" s="5">
        <v>32282</v>
      </c>
      <c r="I32" s="5">
        <v>164</v>
      </c>
      <c r="J32" s="5">
        <v>3296</v>
      </c>
      <c r="K32" s="5">
        <v>1109</v>
      </c>
      <c r="L32" s="5">
        <v>927</v>
      </c>
      <c r="M32" s="5">
        <v>2686</v>
      </c>
      <c r="N32" s="44">
        <f t="shared" si="0"/>
        <v>8018</v>
      </c>
      <c r="O32" s="44">
        <f t="shared" si="1"/>
        <v>40464</v>
      </c>
      <c r="P32" s="5">
        <v>7330</v>
      </c>
      <c r="Q32" s="44">
        <f t="shared" si="2"/>
        <v>79545</v>
      </c>
      <c r="T32" s="91"/>
    </row>
    <row r="33" spans="1:20" ht="18" x14ac:dyDescent="0.4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6"/>
      <c r="T33" s="91"/>
    </row>
    <row r="34" spans="1:20" ht="14.45" x14ac:dyDescent="0.3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T34" s="91"/>
    </row>
    <row r="35" spans="1:20" ht="14.45" x14ac:dyDescent="0.35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 t="s">
        <v>105</v>
      </c>
      <c r="M35" s="12"/>
      <c r="N35" s="12"/>
      <c r="O35" s="12"/>
      <c r="P35" s="12"/>
    </row>
    <row r="36" spans="1:20" ht="15.6" customHeight="1" x14ac:dyDescent="0.35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20" ht="14.45" x14ac:dyDescent="0.35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20" ht="14.45" x14ac:dyDescent="0.35">
      <c r="A38" s="11"/>
    </row>
    <row r="39" spans="1:20" ht="14.45" x14ac:dyDescent="0.35">
      <c r="A39" s="11"/>
    </row>
    <row r="40" spans="1:20" ht="14.45" x14ac:dyDescent="0.35">
      <c r="A40" s="11"/>
    </row>
    <row r="41" spans="1:20" ht="14.45" x14ac:dyDescent="0.35">
      <c r="A41" s="11"/>
    </row>
    <row r="42" spans="1:20" ht="14.45" x14ac:dyDescent="0.35">
      <c r="A42" s="12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5" x14ac:dyDescent="0.25"/>
  <cols>
    <col min="1" max="1" width="19.140625" customWidth="1"/>
    <col min="2" max="2" width="12.7109375" customWidth="1"/>
    <col min="3" max="3" width="12.28515625" customWidth="1"/>
    <col min="4" max="4" width="9.42578125" customWidth="1"/>
    <col min="6" max="6" width="10.42578125" customWidth="1"/>
    <col min="9" max="9" width="10.5703125" customWidth="1"/>
    <col min="10" max="10" width="10.140625" customWidth="1"/>
    <col min="11" max="11" width="11.28515625" customWidth="1"/>
    <col min="12" max="12" width="10.5703125" customWidth="1"/>
    <col min="13" max="14" width="11" customWidth="1"/>
    <col min="15" max="15" width="10.42578125" customWidth="1"/>
    <col min="16" max="16" width="16.42578125" customWidth="1"/>
    <col min="17" max="17" width="16.42578125" bestFit="1" customWidth="1"/>
  </cols>
  <sheetData>
    <row r="1" spans="1:19" ht="30" customHeight="1" x14ac:dyDescent="0.35">
      <c r="A1" s="1284" t="s">
        <v>176</v>
      </c>
      <c r="B1" s="1284"/>
      <c r="C1" s="1284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S1" s="162"/>
    </row>
    <row r="2" spans="1:19" ht="27.75" customHeight="1" thickBot="1" x14ac:dyDescent="0.4">
      <c r="A2" s="1264" t="s">
        <v>199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  <c r="S2" s="162"/>
    </row>
    <row r="3" spans="1:19" ht="59.25" customHeight="1" x14ac:dyDescent="0.35">
      <c r="A3" s="1285"/>
      <c r="B3" s="43"/>
      <c r="C3" s="1276" t="s">
        <v>144</v>
      </c>
      <c r="D3" s="1276"/>
      <c r="E3" s="1276"/>
      <c r="F3" s="1276"/>
      <c r="G3" s="1276"/>
      <c r="H3" s="1276" t="s">
        <v>5</v>
      </c>
      <c r="I3" s="1276"/>
      <c r="J3" s="1276"/>
      <c r="K3" s="1276"/>
      <c r="L3" s="1276"/>
      <c r="M3" s="1276"/>
      <c r="N3" s="1277"/>
      <c r="O3" s="83" t="s">
        <v>12</v>
      </c>
      <c r="P3" s="85" t="s">
        <v>15</v>
      </c>
      <c r="Q3" s="85" t="s">
        <v>16</v>
      </c>
      <c r="S3" s="162"/>
    </row>
    <row r="4" spans="1:19" ht="27.75" customHeight="1" x14ac:dyDescent="0.35">
      <c r="A4" s="1285"/>
      <c r="B4" s="43"/>
      <c r="C4" s="1268" t="s">
        <v>195</v>
      </c>
      <c r="D4" s="1268" t="s">
        <v>197</v>
      </c>
      <c r="E4" s="1268" t="s">
        <v>17</v>
      </c>
      <c r="F4" s="1268" t="s">
        <v>18</v>
      </c>
      <c r="G4" s="1272" t="s">
        <v>4</v>
      </c>
      <c r="H4" s="1271" t="s">
        <v>19</v>
      </c>
      <c r="I4" s="1271" t="s">
        <v>20</v>
      </c>
      <c r="J4" s="1270" t="s">
        <v>21</v>
      </c>
      <c r="K4" s="1270"/>
      <c r="L4" s="1270"/>
      <c r="M4" s="1270"/>
      <c r="N4" s="1270"/>
      <c r="O4" s="83"/>
      <c r="P4" s="85"/>
      <c r="Q4" s="85"/>
      <c r="S4" s="162"/>
    </row>
    <row r="5" spans="1:19" ht="41.25" customHeight="1" thickBot="1" x14ac:dyDescent="0.4">
      <c r="A5" s="1286"/>
      <c r="B5" s="51"/>
      <c r="C5" s="1269"/>
      <c r="D5" s="1269"/>
      <c r="E5" s="1269"/>
      <c r="F5" s="1269"/>
      <c r="G5" s="1273"/>
      <c r="H5" s="1269"/>
      <c r="I5" s="1269"/>
      <c r="J5" s="37" t="s">
        <v>22</v>
      </c>
      <c r="K5" s="37" t="s">
        <v>23</v>
      </c>
      <c r="L5" s="75" t="s">
        <v>193</v>
      </c>
      <c r="M5" s="75" t="s">
        <v>194</v>
      </c>
      <c r="N5" s="75" t="s">
        <v>24</v>
      </c>
      <c r="O5" s="84"/>
      <c r="P5" s="86"/>
      <c r="Q5" s="86"/>
      <c r="S5" s="162"/>
    </row>
    <row r="6" spans="1:19" ht="24.95" customHeight="1" thickTop="1" x14ac:dyDescent="0.35">
      <c r="A6" s="1283" t="s">
        <v>49</v>
      </c>
      <c r="B6" s="1283"/>
      <c r="C6" s="50">
        <v>0</v>
      </c>
      <c r="D6" s="50">
        <v>1</v>
      </c>
      <c r="E6" s="50">
        <v>4</v>
      </c>
      <c r="F6" s="50">
        <v>1</v>
      </c>
      <c r="G6" s="44">
        <v>6</v>
      </c>
      <c r="H6" s="44">
        <v>230</v>
      </c>
      <c r="I6" s="44">
        <v>10</v>
      </c>
      <c r="J6" s="44">
        <v>36</v>
      </c>
      <c r="K6" s="44">
        <v>191</v>
      </c>
      <c r="L6" s="44">
        <v>38</v>
      </c>
      <c r="M6" s="44">
        <v>151</v>
      </c>
      <c r="N6" s="44">
        <f>SUM(J6:M6)</f>
        <v>416</v>
      </c>
      <c r="O6" s="44">
        <f>SUM(H6:M6)</f>
        <v>656</v>
      </c>
      <c r="P6" s="44">
        <v>890</v>
      </c>
      <c r="Q6" s="44">
        <f>G6+O6+P6</f>
        <v>1552</v>
      </c>
      <c r="S6" s="162"/>
    </row>
    <row r="7" spans="1:19" ht="24.95" customHeight="1" x14ac:dyDescent="0.35">
      <c r="A7" s="1261" t="s">
        <v>50</v>
      </c>
      <c r="B7" s="1261"/>
      <c r="C7" s="44">
        <v>295</v>
      </c>
      <c r="D7" s="44">
        <v>0</v>
      </c>
      <c r="E7" s="44">
        <v>36</v>
      </c>
      <c r="F7" s="44">
        <v>65</v>
      </c>
      <c r="G7" s="44">
        <v>396</v>
      </c>
      <c r="H7" s="44">
        <v>14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f t="shared" ref="N7:N25" si="0">SUM(J7:M7)</f>
        <v>0</v>
      </c>
      <c r="O7" s="44">
        <f t="shared" ref="O7:O25" si="1">SUM(H7:M7)</f>
        <v>14</v>
      </c>
      <c r="P7" s="44">
        <v>0</v>
      </c>
      <c r="Q7" s="44">
        <f t="shared" ref="Q7:Q25" si="2">G7+O7+P7</f>
        <v>410</v>
      </c>
      <c r="S7" s="162"/>
    </row>
    <row r="8" spans="1:19" ht="24.95" customHeight="1" x14ac:dyDescent="0.35">
      <c r="A8" s="1261" t="s">
        <v>51</v>
      </c>
      <c r="B8" s="1261"/>
      <c r="C8" s="44">
        <v>12</v>
      </c>
      <c r="D8" s="44">
        <v>4</v>
      </c>
      <c r="E8" s="44">
        <v>12</v>
      </c>
      <c r="F8" s="44">
        <v>0</v>
      </c>
      <c r="G8" s="44">
        <v>28</v>
      </c>
      <c r="H8" s="44">
        <v>24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f t="shared" si="0"/>
        <v>0</v>
      </c>
      <c r="O8" s="44">
        <f t="shared" si="1"/>
        <v>24</v>
      </c>
      <c r="P8" s="44">
        <v>3</v>
      </c>
      <c r="Q8" s="44">
        <f t="shared" si="2"/>
        <v>55</v>
      </c>
      <c r="S8" s="162"/>
    </row>
    <row r="9" spans="1:19" ht="24.95" customHeight="1" x14ac:dyDescent="0.35">
      <c r="A9" s="1261" t="s">
        <v>52</v>
      </c>
      <c r="B9" s="1261"/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f t="shared" si="0"/>
        <v>0</v>
      </c>
      <c r="O9" s="44">
        <f t="shared" si="1"/>
        <v>0</v>
      </c>
      <c r="P9" s="44">
        <v>0</v>
      </c>
      <c r="Q9" s="44">
        <f t="shared" si="2"/>
        <v>0</v>
      </c>
      <c r="S9" s="162"/>
    </row>
    <row r="10" spans="1:19" ht="24.95" customHeight="1" x14ac:dyDescent="0.35">
      <c r="A10" s="1261" t="s">
        <v>53</v>
      </c>
      <c r="B10" s="1261"/>
      <c r="C10" s="44">
        <v>65</v>
      </c>
      <c r="D10" s="44">
        <v>16</v>
      </c>
      <c r="E10" s="44">
        <v>16</v>
      </c>
      <c r="F10" s="44">
        <v>3</v>
      </c>
      <c r="G10" s="44">
        <v>100</v>
      </c>
      <c r="H10" s="44">
        <v>13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f t="shared" si="0"/>
        <v>0</v>
      </c>
      <c r="O10" s="44">
        <f t="shared" si="1"/>
        <v>13</v>
      </c>
      <c r="P10" s="44">
        <v>0</v>
      </c>
      <c r="Q10" s="44">
        <f t="shared" si="2"/>
        <v>113</v>
      </c>
      <c r="S10" s="162"/>
    </row>
    <row r="11" spans="1:19" ht="24.95" customHeight="1" x14ac:dyDescent="0.35">
      <c r="A11" s="1261" t="s">
        <v>54</v>
      </c>
      <c r="B11" s="1261"/>
      <c r="C11" s="44">
        <v>12</v>
      </c>
      <c r="D11" s="44">
        <v>12</v>
      </c>
      <c r="E11" s="44">
        <v>4</v>
      </c>
      <c r="F11" s="44">
        <v>6</v>
      </c>
      <c r="G11" s="44">
        <v>34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f t="shared" si="0"/>
        <v>0</v>
      </c>
      <c r="O11" s="44">
        <f t="shared" si="1"/>
        <v>0</v>
      </c>
      <c r="P11" s="44">
        <v>0</v>
      </c>
      <c r="Q11" s="44">
        <f t="shared" si="2"/>
        <v>34</v>
      </c>
      <c r="S11" s="162"/>
    </row>
    <row r="12" spans="1:19" ht="24.95" customHeight="1" x14ac:dyDescent="0.35">
      <c r="A12" s="1261" t="s">
        <v>55</v>
      </c>
      <c r="B12" s="1261"/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f t="shared" si="0"/>
        <v>0</v>
      </c>
      <c r="O12" s="44">
        <f t="shared" si="1"/>
        <v>0</v>
      </c>
      <c r="P12" s="44">
        <v>0</v>
      </c>
      <c r="Q12" s="44">
        <f t="shared" si="2"/>
        <v>0</v>
      </c>
      <c r="S12" s="162"/>
    </row>
    <row r="13" spans="1:19" ht="24.95" customHeight="1" x14ac:dyDescent="0.35">
      <c r="A13" s="1261" t="s">
        <v>56</v>
      </c>
      <c r="B13" s="1261"/>
      <c r="C13" s="44">
        <v>380</v>
      </c>
      <c r="D13" s="44">
        <v>10</v>
      </c>
      <c r="E13" s="44">
        <v>84</v>
      </c>
      <c r="F13" s="44">
        <v>109</v>
      </c>
      <c r="G13" s="44">
        <v>583</v>
      </c>
      <c r="H13" s="44">
        <v>116</v>
      </c>
      <c r="I13" s="44">
        <v>0</v>
      </c>
      <c r="J13" s="44">
        <v>1</v>
      </c>
      <c r="K13" s="44">
        <v>3</v>
      </c>
      <c r="L13" s="44">
        <v>0</v>
      </c>
      <c r="M13" s="44">
        <v>5</v>
      </c>
      <c r="N13" s="44">
        <f t="shared" si="0"/>
        <v>9</v>
      </c>
      <c r="O13" s="44">
        <f t="shared" si="1"/>
        <v>125</v>
      </c>
      <c r="P13" s="44">
        <v>37</v>
      </c>
      <c r="Q13" s="44">
        <f t="shared" si="2"/>
        <v>745</v>
      </c>
      <c r="S13" s="162"/>
    </row>
    <row r="14" spans="1:19" ht="24.95" customHeight="1" x14ac:dyDescent="0.35">
      <c r="A14" s="1261" t="s">
        <v>57</v>
      </c>
      <c r="B14" s="1261"/>
      <c r="C14" s="44">
        <v>187</v>
      </c>
      <c r="D14" s="44">
        <v>52</v>
      </c>
      <c r="E14" s="44">
        <v>6</v>
      </c>
      <c r="F14" s="44">
        <v>193</v>
      </c>
      <c r="G14" s="44">
        <v>438</v>
      </c>
      <c r="H14" s="44">
        <v>194</v>
      </c>
      <c r="I14" s="44">
        <v>1</v>
      </c>
      <c r="J14" s="44">
        <v>5</v>
      </c>
      <c r="K14" s="44">
        <v>9</v>
      </c>
      <c r="L14" s="44">
        <v>19</v>
      </c>
      <c r="M14" s="44">
        <v>25</v>
      </c>
      <c r="N14" s="44">
        <f t="shared" si="0"/>
        <v>58</v>
      </c>
      <c r="O14" s="44">
        <f t="shared" si="1"/>
        <v>253</v>
      </c>
      <c r="P14" s="44">
        <v>11</v>
      </c>
      <c r="Q14" s="44">
        <f t="shared" si="2"/>
        <v>702</v>
      </c>
      <c r="S14" s="162"/>
    </row>
    <row r="15" spans="1:19" ht="24.95" customHeight="1" x14ac:dyDescent="0.35">
      <c r="A15" s="1282" t="s">
        <v>154</v>
      </c>
      <c r="B15" s="1282"/>
      <c r="C15" s="44">
        <v>18</v>
      </c>
      <c r="D15" s="44">
        <v>0</v>
      </c>
      <c r="E15" s="44">
        <v>11</v>
      </c>
      <c r="F15" s="44">
        <v>5</v>
      </c>
      <c r="G15" s="44">
        <v>34</v>
      </c>
      <c r="H15" s="44">
        <v>2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f t="shared" si="0"/>
        <v>0</v>
      </c>
      <c r="O15" s="44">
        <f t="shared" si="1"/>
        <v>2</v>
      </c>
      <c r="P15" s="44">
        <v>0</v>
      </c>
      <c r="Q15" s="44">
        <f t="shared" si="2"/>
        <v>36</v>
      </c>
      <c r="S15" s="162"/>
    </row>
    <row r="16" spans="1:19" ht="24.95" customHeight="1" x14ac:dyDescent="0.35">
      <c r="A16" s="1282" t="s">
        <v>155</v>
      </c>
      <c r="B16" s="1282"/>
      <c r="C16" s="44">
        <v>18</v>
      </c>
      <c r="D16" s="44">
        <v>28</v>
      </c>
      <c r="E16" s="44">
        <v>2</v>
      </c>
      <c r="F16" s="44">
        <v>15</v>
      </c>
      <c r="G16" s="44">
        <v>63</v>
      </c>
      <c r="H16" s="44">
        <v>3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f t="shared" si="0"/>
        <v>0</v>
      </c>
      <c r="O16" s="44">
        <f t="shared" si="1"/>
        <v>3</v>
      </c>
      <c r="P16" s="44">
        <v>0</v>
      </c>
      <c r="Q16" s="44">
        <f t="shared" si="2"/>
        <v>66</v>
      </c>
      <c r="S16" s="162"/>
    </row>
    <row r="17" spans="1:19" ht="24.95" customHeight="1" x14ac:dyDescent="0.35">
      <c r="A17" s="1282" t="s">
        <v>156</v>
      </c>
      <c r="B17" s="1282"/>
      <c r="C17" s="44">
        <v>24</v>
      </c>
      <c r="D17" s="44">
        <v>8</v>
      </c>
      <c r="E17" s="44">
        <v>21</v>
      </c>
      <c r="F17" s="44">
        <v>5</v>
      </c>
      <c r="G17" s="44">
        <v>58</v>
      </c>
      <c r="H17" s="44">
        <v>7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f t="shared" si="0"/>
        <v>0</v>
      </c>
      <c r="O17" s="44">
        <f t="shared" si="1"/>
        <v>7</v>
      </c>
      <c r="P17" s="44">
        <v>0</v>
      </c>
      <c r="Q17" s="44">
        <f t="shared" si="2"/>
        <v>65</v>
      </c>
      <c r="S17" s="162"/>
    </row>
    <row r="18" spans="1:19" ht="24.95" customHeight="1" x14ac:dyDescent="0.35">
      <c r="A18" s="1282" t="s">
        <v>158</v>
      </c>
      <c r="B18" s="1282"/>
      <c r="C18" s="44">
        <v>3</v>
      </c>
      <c r="D18" s="44">
        <v>3</v>
      </c>
      <c r="E18" s="44">
        <v>0</v>
      </c>
      <c r="F18" s="44">
        <v>1</v>
      </c>
      <c r="G18" s="44">
        <v>7</v>
      </c>
      <c r="H18" s="44">
        <v>2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f t="shared" si="0"/>
        <v>0</v>
      </c>
      <c r="O18" s="44">
        <f t="shared" si="1"/>
        <v>2</v>
      </c>
      <c r="P18" s="44">
        <v>0</v>
      </c>
      <c r="Q18" s="44">
        <f t="shared" si="2"/>
        <v>9</v>
      </c>
      <c r="S18" s="162"/>
    </row>
    <row r="19" spans="1:19" ht="24.95" customHeight="1" x14ac:dyDescent="0.35">
      <c r="A19" s="1282" t="s">
        <v>157</v>
      </c>
      <c r="B19" s="1282"/>
      <c r="C19" s="44">
        <v>38</v>
      </c>
      <c r="D19" s="44">
        <v>32</v>
      </c>
      <c r="E19" s="44">
        <v>22</v>
      </c>
      <c r="F19" s="44">
        <v>27</v>
      </c>
      <c r="G19" s="44">
        <v>119</v>
      </c>
      <c r="H19" s="44">
        <v>0</v>
      </c>
      <c r="I19" s="44">
        <v>0</v>
      </c>
      <c r="J19" s="44">
        <v>0</v>
      </c>
      <c r="K19" s="44">
        <v>0</v>
      </c>
      <c r="L19" s="44">
        <v>1</v>
      </c>
      <c r="M19" s="44">
        <v>0</v>
      </c>
      <c r="N19" s="44">
        <f t="shared" si="0"/>
        <v>1</v>
      </c>
      <c r="O19" s="44">
        <f t="shared" si="1"/>
        <v>1</v>
      </c>
      <c r="P19" s="44">
        <v>0</v>
      </c>
      <c r="Q19" s="44">
        <f t="shared" si="2"/>
        <v>120</v>
      </c>
      <c r="S19" s="162"/>
    </row>
    <row r="20" spans="1:19" ht="24.95" customHeight="1" x14ac:dyDescent="0.35">
      <c r="A20" s="1282" t="s">
        <v>162</v>
      </c>
      <c r="B20" s="1282"/>
      <c r="C20" s="44">
        <v>297</v>
      </c>
      <c r="D20" s="44">
        <v>0</v>
      </c>
      <c r="E20" s="44">
        <v>71</v>
      </c>
      <c r="F20" s="44">
        <v>108</v>
      </c>
      <c r="G20" s="44">
        <v>476</v>
      </c>
      <c r="H20" s="44">
        <v>79</v>
      </c>
      <c r="I20" s="44">
        <v>0</v>
      </c>
      <c r="J20" s="44">
        <v>2</v>
      </c>
      <c r="K20" s="44">
        <v>0</v>
      </c>
      <c r="L20" s="44">
        <v>0</v>
      </c>
      <c r="M20" s="44">
        <v>0</v>
      </c>
      <c r="N20" s="44">
        <f t="shared" si="0"/>
        <v>2</v>
      </c>
      <c r="O20" s="44">
        <f t="shared" si="1"/>
        <v>81</v>
      </c>
      <c r="P20" s="44">
        <v>17</v>
      </c>
      <c r="Q20" s="44">
        <f t="shared" si="2"/>
        <v>574</v>
      </c>
      <c r="S20" s="162"/>
    </row>
    <row r="21" spans="1:19" ht="24.95" customHeight="1" x14ac:dyDescent="0.35">
      <c r="A21" s="1282" t="s">
        <v>159</v>
      </c>
      <c r="B21" s="1282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f>G21+O21+P21</f>
        <v>0</v>
      </c>
      <c r="S21" s="162"/>
    </row>
    <row r="22" spans="1:19" ht="20.100000000000001" customHeight="1" x14ac:dyDescent="0.35">
      <c r="A22" s="1282" t="s">
        <v>160</v>
      </c>
      <c r="B22" s="1282"/>
      <c r="C22" s="44">
        <v>292</v>
      </c>
      <c r="D22" s="44">
        <v>0</v>
      </c>
      <c r="E22" s="44">
        <v>19</v>
      </c>
      <c r="F22" s="44">
        <v>38</v>
      </c>
      <c r="G22" s="44">
        <v>349</v>
      </c>
      <c r="H22" s="44">
        <v>162</v>
      </c>
      <c r="I22" s="44">
        <v>0</v>
      </c>
      <c r="J22" s="44">
        <v>1</v>
      </c>
      <c r="K22" s="44">
        <v>0</v>
      </c>
      <c r="L22" s="44">
        <v>0</v>
      </c>
      <c r="M22" s="44">
        <v>1</v>
      </c>
      <c r="N22" s="44">
        <f>SUM(J22:M22)</f>
        <v>2</v>
      </c>
      <c r="O22" s="44">
        <f>SUM(H22:M22)</f>
        <v>164</v>
      </c>
      <c r="P22" s="44">
        <v>0</v>
      </c>
      <c r="Q22" s="44">
        <f>G22+O22+P22</f>
        <v>513</v>
      </c>
      <c r="S22" s="162"/>
    </row>
    <row r="23" spans="1:19" ht="24.95" customHeight="1" x14ac:dyDescent="0.35">
      <c r="A23" s="1282" t="s">
        <v>161</v>
      </c>
      <c r="B23" s="1282"/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44">
        <f t="shared" si="0"/>
        <v>0</v>
      </c>
      <c r="O23" s="44">
        <f t="shared" si="1"/>
        <v>0</v>
      </c>
      <c r="P23" s="44">
        <v>0</v>
      </c>
      <c r="Q23" s="44">
        <f t="shared" si="2"/>
        <v>0</v>
      </c>
      <c r="S23" s="162"/>
    </row>
    <row r="24" spans="1:19" ht="24.95" customHeight="1" x14ac:dyDescent="0.35">
      <c r="A24" s="1282" t="s">
        <v>163</v>
      </c>
      <c r="B24" s="1282"/>
      <c r="C24" s="44">
        <v>70</v>
      </c>
      <c r="D24" s="44">
        <v>43</v>
      </c>
      <c r="E24" s="44">
        <v>0</v>
      </c>
      <c r="F24" s="44">
        <v>79</v>
      </c>
      <c r="G24" s="44">
        <v>192</v>
      </c>
      <c r="H24" s="44">
        <v>99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f t="shared" si="0"/>
        <v>0</v>
      </c>
      <c r="O24" s="44">
        <f t="shared" si="1"/>
        <v>99</v>
      </c>
      <c r="P24" s="44">
        <v>0</v>
      </c>
      <c r="Q24" s="44">
        <f t="shared" si="2"/>
        <v>291</v>
      </c>
      <c r="S24" s="162"/>
    </row>
    <row r="25" spans="1:19" ht="24.95" customHeight="1" x14ac:dyDescent="0.35">
      <c r="A25" s="1282" t="s">
        <v>164</v>
      </c>
      <c r="B25" s="1282"/>
      <c r="C25" s="44">
        <v>109</v>
      </c>
      <c r="D25" s="44">
        <v>16</v>
      </c>
      <c r="E25" s="44">
        <v>0</v>
      </c>
      <c r="F25" s="44">
        <v>26</v>
      </c>
      <c r="G25" s="44">
        <v>151</v>
      </c>
      <c r="H25" s="44">
        <v>39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f t="shared" si="0"/>
        <v>0</v>
      </c>
      <c r="O25" s="44">
        <f t="shared" si="1"/>
        <v>39</v>
      </c>
      <c r="P25" s="44">
        <v>1</v>
      </c>
      <c r="Q25" s="44">
        <f t="shared" si="2"/>
        <v>191</v>
      </c>
      <c r="S25" s="162"/>
    </row>
    <row r="26" spans="1:19" ht="24.95" customHeight="1" thickBot="1" x14ac:dyDescent="0.4">
      <c r="A26" s="1288" t="s">
        <v>58</v>
      </c>
      <c r="B26" s="1288"/>
      <c r="C26" s="44">
        <f>SUM(C6:C25)</f>
        <v>1820</v>
      </c>
      <c r="D26" s="44">
        <f t="shared" ref="D26:Q26" si="3">SUM(D6:D25)</f>
        <v>225</v>
      </c>
      <c r="E26" s="44">
        <f t="shared" si="3"/>
        <v>308</v>
      </c>
      <c r="F26" s="44">
        <f t="shared" si="3"/>
        <v>681</v>
      </c>
      <c r="G26" s="44">
        <f t="shared" si="3"/>
        <v>3034</v>
      </c>
      <c r="H26" s="44">
        <f t="shared" si="3"/>
        <v>984</v>
      </c>
      <c r="I26" s="44">
        <f t="shared" si="3"/>
        <v>11</v>
      </c>
      <c r="J26" s="44">
        <f t="shared" si="3"/>
        <v>45</v>
      </c>
      <c r="K26" s="44">
        <f t="shared" si="3"/>
        <v>203</v>
      </c>
      <c r="L26" s="44">
        <f t="shared" si="3"/>
        <v>58</v>
      </c>
      <c r="M26" s="44">
        <f t="shared" si="3"/>
        <v>182</v>
      </c>
      <c r="N26" s="44">
        <f t="shared" si="3"/>
        <v>488</v>
      </c>
      <c r="O26" s="44">
        <f t="shared" si="3"/>
        <v>1483</v>
      </c>
      <c r="P26" s="44">
        <f t="shared" si="3"/>
        <v>959</v>
      </c>
      <c r="Q26" s="44">
        <f t="shared" si="3"/>
        <v>5476</v>
      </c>
      <c r="S26" s="162"/>
    </row>
    <row r="27" spans="1:19" ht="24.95" customHeight="1" thickBot="1" x14ac:dyDescent="0.4">
      <c r="A27" s="1287" t="s">
        <v>16</v>
      </c>
      <c r="B27" s="1287"/>
      <c r="C27" s="7">
        <f>C26+'ج 3 لكل القطاعات'!C32</f>
        <v>15750</v>
      </c>
      <c r="D27" s="7">
        <f>D26+'ج 3 لكل القطاعات'!D32</f>
        <v>6691</v>
      </c>
      <c r="E27" s="7">
        <f>E26+'ج 3 لكل القطاعات'!E32</f>
        <v>4830</v>
      </c>
      <c r="F27" s="7">
        <f>F26+'ج 3 لكل القطاعات'!F32</f>
        <v>7514</v>
      </c>
      <c r="G27" s="7">
        <f>G26+'ج 3 لكل القطاعات'!G32</f>
        <v>34785</v>
      </c>
      <c r="H27" s="7">
        <f>H26+'ج 3 لكل القطاعات'!H32</f>
        <v>33266</v>
      </c>
      <c r="I27" s="7">
        <f>I26+'ج 3 لكل القطاعات'!I32</f>
        <v>175</v>
      </c>
      <c r="J27" s="7">
        <f>J26+'ج 3 لكل القطاعات'!J32</f>
        <v>3341</v>
      </c>
      <c r="K27" s="7">
        <f>K26+'ج 3 لكل القطاعات'!K32</f>
        <v>1312</v>
      </c>
      <c r="L27" s="7">
        <f>L26+'ج 3 لكل القطاعات'!L32</f>
        <v>985</v>
      </c>
      <c r="M27" s="7">
        <f>M26+'ج 3 لكل القطاعات'!M32</f>
        <v>2868</v>
      </c>
      <c r="N27" s="7">
        <f>N26+'ج 3 لكل القطاعات'!N32</f>
        <v>8506</v>
      </c>
      <c r="O27" s="7">
        <f>O26+'ج 3 لكل القطاعات'!O32</f>
        <v>41947</v>
      </c>
      <c r="P27" s="7">
        <f>P26+'ج 3 لكل القطاعات'!P32</f>
        <v>8289</v>
      </c>
      <c r="Q27" s="7">
        <f>Q26+'ج 3 لكل القطاعات'!Q32</f>
        <v>85021</v>
      </c>
      <c r="S27" s="162"/>
    </row>
    <row r="28" spans="1:19" ht="24.95" x14ac:dyDescent="0.5">
      <c r="S28" s="162"/>
    </row>
    <row r="29" spans="1:19" ht="24.95" x14ac:dyDescent="0.5">
      <c r="S29" s="162"/>
    </row>
    <row r="30" spans="1:19" ht="24.95" x14ac:dyDescent="0.5">
      <c r="S30" s="162"/>
    </row>
    <row r="31" spans="1:19" ht="24.95" x14ac:dyDescent="0.5">
      <c r="S31" s="162"/>
    </row>
    <row r="32" spans="1:19" ht="24.95" x14ac:dyDescent="0.5">
      <c r="S32" s="162"/>
    </row>
    <row r="33" spans="19:19" ht="25.5" customHeight="1" x14ac:dyDescent="0.5">
      <c r="S33" s="162"/>
    </row>
    <row r="34" spans="19:19" ht="24.95" x14ac:dyDescent="0.5">
      <c r="S34" s="162"/>
    </row>
    <row r="35" spans="19:19" ht="25.5" customHeight="1" x14ac:dyDescent="0.5">
      <c r="S35" s="162"/>
    </row>
    <row r="36" spans="19:19" ht="24.95" x14ac:dyDescent="0.5">
      <c r="S36" s="162"/>
    </row>
    <row r="37" spans="19:19" ht="24.95" x14ac:dyDescent="0.5">
      <c r="S37" s="162"/>
    </row>
    <row r="38" spans="19:19" ht="24.95" x14ac:dyDescent="0.5">
      <c r="S38" s="162"/>
    </row>
    <row r="39" spans="19:19" ht="25.5" x14ac:dyDescent="0.35">
      <c r="S39" s="162"/>
    </row>
    <row r="40" spans="19:19" ht="25.5" x14ac:dyDescent="0.35">
      <c r="S40" s="162"/>
    </row>
    <row r="41" spans="19:19" ht="25.5" x14ac:dyDescent="0.35">
      <c r="S41" s="162"/>
    </row>
    <row r="42" spans="19:19" ht="25.5" x14ac:dyDescent="0.35">
      <c r="S42" s="162"/>
    </row>
    <row r="43" spans="19:19" ht="25.5" x14ac:dyDescent="0.35">
      <c r="S43" s="162"/>
    </row>
    <row r="44" spans="19:19" ht="25.5" customHeight="1" x14ac:dyDescent="0.35">
      <c r="S44" s="162"/>
    </row>
    <row r="45" spans="19:19" ht="25.5" x14ac:dyDescent="0.35">
      <c r="S45" s="162"/>
    </row>
    <row r="46" spans="19:19" ht="25.5" x14ac:dyDescent="0.35">
      <c r="S46" s="162"/>
    </row>
    <row r="47" spans="19:19" ht="25.5" x14ac:dyDescent="0.35">
      <c r="S47" s="162"/>
    </row>
    <row r="48" spans="19:19" ht="25.5" x14ac:dyDescent="0.35">
      <c r="S48" s="162"/>
    </row>
    <row r="49" spans="19:19" ht="25.5" x14ac:dyDescent="0.35">
      <c r="S49" s="162"/>
    </row>
    <row r="50" spans="19:19" ht="25.5" x14ac:dyDescent="0.35">
      <c r="S50" s="162"/>
    </row>
    <row r="51" spans="19:19" ht="25.5" x14ac:dyDescent="0.35">
      <c r="S51" s="162"/>
    </row>
    <row r="52" spans="19:19" ht="25.5" x14ac:dyDescent="0.35">
      <c r="S52" s="162"/>
    </row>
    <row r="53" spans="19:19" ht="25.5" x14ac:dyDescent="0.35">
      <c r="S53" s="162"/>
    </row>
    <row r="54" spans="19:19" ht="25.5" x14ac:dyDescent="0.35">
      <c r="S54" s="162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6"/>
  <sheetViews>
    <sheetView rightToLeft="1" view="pageBreakPreview" zoomScale="60" zoomScaleNormal="80" workbookViewId="0">
      <selection activeCell="B44" sqref="B44"/>
    </sheetView>
  </sheetViews>
  <sheetFormatPr defaultColWidth="9.140625" defaultRowHeight="18.75" x14ac:dyDescent="0.3"/>
  <cols>
    <col min="1" max="1" width="24.85546875" style="308" customWidth="1"/>
    <col min="2" max="2" width="11" style="308" customWidth="1"/>
    <col min="3" max="3" width="10.5703125" style="308" customWidth="1"/>
    <col min="4" max="4" width="8.42578125" style="308" customWidth="1"/>
    <col min="5" max="5" width="9.85546875" style="308" customWidth="1"/>
    <col min="6" max="6" width="13.42578125" style="308" customWidth="1"/>
    <col min="7" max="7" width="10.42578125" style="308" customWidth="1"/>
    <col min="8" max="8" width="6.28515625" style="308" customWidth="1"/>
    <col min="9" max="9" width="10.7109375" style="308" customWidth="1"/>
    <col min="10" max="10" width="9" style="308" customWidth="1"/>
    <col min="11" max="11" width="8.42578125" style="308" customWidth="1"/>
    <col min="12" max="12" width="10" style="308" customWidth="1"/>
    <col min="13" max="13" width="11.7109375" style="308" customWidth="1"/>
    <col min="14" max="14" width="13.5703125" style="308" customWidth="1"/>
    <col min="15" max="15" width="20.28515625" style="308" customWidth="1"/>
    <col min="16" max="16" width="10.42578125" style="308" customWidth="1"/>
    <col min="17" max="17" width="17" style="308" customWidth="1"/>
    <col min="18" max="18" width="11.42578125" style="308" customWidth="1"/>
    <col min="19" max="19" width="40.85546875" style="341" customWidth="1"/>
    <col min="20" max="16384" width="9.140625" style="308"/>
  </cols>
  <sheetData>
    <row r="1" spans="1:19" ht="22.5" customHeight="1" x14ac:dyDescent="0.3">
      <c r="A1" s="1295" t="s">
        <v>697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  <c r="P1" s="1295"/>
      <c r="Q1" s="1295"/>
      <c r="R1" s="1295"/>
      <c r="S1" s="1295"/>
    </row>
    <row r="2" spans="1:19" ht="22.5" customHeight="1" x14ac:dyDescent="0.45">
      <c r="A2" s="1295" t="s">
        <v>698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  <c r="R2" s="1295"/>
      <c r="S2" s="1295"/>
    </row>
    <row r="3" spans="1:19" ht="20.100000000000001" customHeight="1" thickBot="1" x14ac:dyDescent="0.35">
      <c r="A3" s="1307" t="s">
        <v>699</v>
      </c>
      <c r="B3" s="1307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517" t="s">
        <v>907</v>
      </c>
    </row>
    <row r="4" spans="1:19" ht="33" customHeight="1" thickBot="1" x14ac:dyDescent="0.35">
      <c r="A4" s="1253" t="s">
        <v>819</v>
      </c>
      <c r="B4" s="1289" t="s">
        <v>700</v>
      </c>
      <c r="C4" s="1297"/>
      <c r="D4" s="1297"/>
      <c r="E4" s="1297"/>
      <c r="F4" s="1298"/>
      <c r="G4" s="1289" t="s">
        <v>906</v>
      </c>
      <c r="H4" s="1297"/>
      <c r="I4" s="1297"/>
      <c r="J4" s="1297"/>
      <c r="K4" s="1297"/>
      <c r="L4" s="1297"/>
      <c r="M4" s="1298"/>
      <c r="N4" s="1291" t="s">
        <v>12</v>
      </c>
      <c r="O4" s="1291" t="s">
        <v>13</v>
      </c>
      <c r="P4" s="1298" t="s">
        <v>576</v>
      </c>
      <c r="Q4" s="1291" t="s">
        <v>569</v>
      </c>
      <c r="R4" s="1299" t="s">
        <v>16</v>
      </c>
      <c r="S4" s="1301" t="s">
        <v>924</v>
      </c>
    </row>
    <row r="5" spans="1:19" ht="39" customHeight="1" thickBot="1" x14ac:dyDescent="0.35">
      <c r="A5" s="1296"/>
      <c r="B5" s="1291" t="s">
        <v>289</v>
      </c>
      <c r="C5" s="1291" t="s">
        <v>197</v>
      </c>
      <c r="D5" s="1291" t="s">
        <v>17</v>
      </c>
      <c r="E5" s="1297" t="s">
        <v>18</v>
      </c>
      <c r="F5" s="1291" t="s">
        <v>4</v>
      </c>
      <c r="G5" s="1289" t="s">
        <v>19</v>
      </c>
      <c r="H5" s="1291" t="s">
        <v>20</v>
      </c>
      <c r="I5" s="1293" t="s">
        <v>624</v>
      </c>
      <c r="J5" s="1293"/>
      <c r="K5" s="1293"/>
      <c r="L5" s="1293"/>
      <c r="M5" s="1294" t="s">
        <v>24</v>
      </c>
      <c r="N5" s="1292"/>
      <c r="O5" s="1292"/>
      <c r="P5" s="1306"/>
      <c r="Q5" s="1292"/>
      <c r="R5" s="1300"/>
      <c r="S5" s="1302"/>
    </row>
    <row r="6" spans="1:19" ht="44.25" customHeight="1" x14ac:dyDescent="0.3">
      <c r="A6" s="1296"/>
      <c r="B6" s="1304"/>
      <c r="C6" s="1305"/>
      <c r="D6" s="1292"/>
      <c r="E6" s="1300"/>
      <c r="F6" s="1292"/>
      <c r="G6" s="1290"/>
      <c r="H6" s="1292"/>
      <c r="I6" s="518" t="s">
        <v>22</v>
      </c>
      <c r="J6" s="518" t="s">
        <v>23</v>
      </c>
      <c r="K6" s="519" t="s">
        <v>191</v>
      </c>
      <c r="L6" s="519" t="s">
        <v>192</v>
      </c>
      <c r="M6" s="1291"/>
      <c r="N6" s="1292"/>
      <c r="O6" s="1292"/>
      <c r="P6" s="1306"/>
      <c r="Q6" s="1292"/>
      <c r="R6" s="1300"/>
      <c r="S6" s="1302"/>
    </row>
    <row r="7" spans="1:19" ht="66.599999999999994" customHeight="1" thickBot="1" x14ac:dyDescent="0.35">
      <c r="A7" s="1255"/>
      <c r="B7" s="520" t="s">
        <v>385</v>
      </c>
      <c r="C7" s="520" t="s">
        <v>386</v>
      </c>
      <c r="D7" s="520" t="s">
        <v>387</v>
      </c>
      <c r="E7" s="520" t="s">
        <v>372</v>
      </c>
      <c r="F7" s="520" t="s">
        <v>735</v>
      </c>
      <c r="G7" s="520" t="s">
        <v>377</v>
      </c>
      <c r="H7" s="520" t="s">
        <v>388</v>
      </c>
      <c r="I7" s="520" t="s">
        <v>380</v>
      </c>
      <c r="J7" s="521" t="s">
        <v>389</v>
      </c>
      <c r="K7" s="520" t="s">
        <v>390</v>
      </c>
      <c r="L7" s="520" t="s">
        <v>416</v>
      </c>
      <c r="M7" s="520" t="s">
        <v>383</v>
      </c>
      <c r="N7" s="520" t="s">
        <v>391</v>
      </c>
      <c r="O7" s="520" t="s">
        <v>384</v>
      </c>
      <c r="P7" s="520" t="s">
        <v>696</v>
      </c>
      <c r="Q7" s="520" t="s">
        <v>570</v>
      </c>
      <c r="R7" s="520" t="s">
        <v>392</v>
      </c>
      <c r="S7" s="1303"/>
    </row>
    <row r="8" spans="1:19" ht="21.95" customHeight="1" thickBot="1" x14ac:dyDescent="0.35">
      <c r="A8" s="522" t="s">
        <v>571</v>
      </c>
      <c r="B8" s="523"/>
      <c r="C8" s="523"/>
      <c r="D8" s="523"/>
      <c r="E8" s="523"/>
      <c r="F8" s="523"/>
      <c r="G8" s="523"/>
      <c r="H8" s="523"/>
      <c r="I8" s="524"/>
      <c r="J8" s="524"/>
      <c r="K8" s="523"/>
      <c r="L8" s="523"/>
      <c r="M8" s="523"/>
      <c r="N8" s="523"/>
      <c r="O8" s="523"/>
      <c r="P8" s="525"/>
      <c r="Q8" s="525"/>
      <c r="R8" s="526"/>
      <c r="S8" s="527" t="s">
        <v>710</v>
      </c>
    </row>
    <row r="9" spans="1:19" s="309" customFormat="1" ht="23.1" customHeight="1" x14ac:dyDescent="0.25">
      <c r="A9" s="528" t="s">
        <v>196</v>
      </c>
      <c r="B9" s="1099">
        <v>203</v>
      </c>
      <c r="C9" s="1136">
        <v>45</v>
      </c>
      <c r="D9" s="1099">
        <v>93</v>
      </c>
      <c r="E9" s="1099">
        <v>23</v>
      </c>
      <c r="F9" s="1099">
        <f t="shared" ref="F9:F32" si="0">SUM(B9:E9)</f>
        <v>364</v>
      </c>
      <c r="G9" s="1099">
        <v>8</v>
      </c>
      <c r="H9" s="1099">
        <v>0</v>
      </c>
      <c r="I9" s="1099">
        <v>1</v>
      </c>
      <c r="J9" s="1099">
        <v>0</v>
      </c>
      <c r="K9" s="1099">
        <v>0</v>
      </c>
      <c r="L9" s="1099">
        <v>4</v>
      </c>
      <c r="M9" s="1099">
        <f>SUM(I9:L9)</f>
        <v>5</v>
      </c>
      <c r="N9" s="1099">
        <f>SUM(G9:L9)</f>
        <v>13</v>
      </c>
      <c r="O9" s="1099">
        <v>0</v>
      </c>
      <c r="P9" s="1099">
        <f>O9+N9+F9</f>
        <v>377</v>
      </c>
      <c r="Q9" s="1099">
        <v>4</v>
      </c>
      <c r="R9" s="1099">
        <f>SUM(P9:Q9)</f>
        <v>381</v>
      </c>
      <c r="S9" s="531" t="s">
        <v>393</v>
      </c>
    </row>
    <row r="10" spans="1:19" s="310" customFormat="1" ht="23.1" customHeight="1" x14ac:dyDescent="0.25">
      <c r="A10" s="532" t="s">
        <v>301</v>
      </c>
      <c r="B10" s="533">
        <v>360</v>
      </c>
      <c r="C10" s="534">
        <v>198</v>
      </c>
      <c r="D10" s="533">
        <v>67</v>
      </c>
      <c r="E10" s="533">
        <v>506</v>
      </c>
      <c r="F10" s="533">
        <f t="shared" si="0"/>
        <v>1131</v>
      </c>
      <c r="G10" s="533">
        <v>266</v>
      </c>
      <c r="H10" s="533">
        <v>46</v>
      </c>
      <c r="I10" s="533">
        <v>8</v>
      </c>
      <c r="J10" s="533">
        <v>0</v>
      </c>
      <c r="K10" s="533">
        <v>1</v>
      </c>
      <c r="L10" s="533">
        <v>3</v>
      </c>
      <c r="M10" s="529">
        <f t="shared" ref="M10:M32" si="1">SUM(I10:L10)</f>
        <v>12</v>
      </c>
      <c r="N10" s="529">
        <f t="shared" ref="N10:N31" si="2">SUM(G10:L10)</f>
        <v>324</v>
      </c>
      <c r="O10" s="533">
        <v>33</v>
      </c>
      <c r="P10" s="530">
        <f t="shared" ref="P10:P32" si="3">O10+N10+F10</f>
        <v>1488</v>
      </c>
      <c r="Q10" s="530">
        <v>3</v>
      </c>
      <c r="R10" s="529">
        <f t="shared" ref="R10:R32" si="4">SUM(P10:Q10)</f>
        <v>1491</v>
      </c>
      <c r="S10" s="535" t="s">
        <v>394</v>
      </c>
    </row>
    <row r="11" spans="1:19" ht="23.1" customHeight="1" x14ac:dyDescent="0.3">
      <c r="A11" s="532" t="s">
        <v>44</v>
      </c>
      <c r="B11" s="533">
        <v>145</v>
      </c>
      <c r="C11" s="534">
        <v>55</v>
      </c>
      <c r="D11" s="533">
        <v>38</v>
      </c>
      <c r="E11" s="533">
        <v>519</v>
      </c>
      <c r="F11" s="533">
        <f t="shared" si="0"/>
        <v>757</v>
      </c>
      <c r="G11" s="533">
        <v>211</v>
      </c>
      <c r="H11" s="533">
        <v>0</v>
      </c>
      <c r="I11" s="533">
        <v>2</v>
      </c>
      <c r="J11" s="533">
        <v>1</v>
      </c>
      <c r="K11" s="533">
        <v>2</v>
      </c>
      <c r="L11" s="533">
        <v>6</v>
      </c>
      <c r="M11" s="529">
        <f t="shared" si="1"/>
        <v>11</v>
      </c>
      <c r="N11" s="529">
        <f t="shared" si="2"/>
        <v>222</v>
      </c>
      <c r="O11" s="533">
        <v>7</v>
      </c>
      <c r="P11" s="530">
        <f t="shared" si="3"/>
        <v>986</v>
      </c>
      <c r="Q11" s="530">
        <v>2</v>
      </c>
      <c r="R11" s="529">
        <f t="shared" si="4"/>
        <v>988</v>
      </c>
      <c r="S11" s="535" t="s">
        <v>395</v>
      </c>
    </row>
    <row r="12" spans="1:19" ht="23.1" customHeight="1" x14ac:dyDescent="0.3">
      <c r="A12" s="532" t="s">
        <v>36</v>
      </c>
      <c r="B12" s="533">
        <v>635</v>
      </c>
      <c r="C12" s="534">
        <v>215</v>
      </c>
      <c r="D12" s="533">
        <v>150</v>
      </c>
      <c r="E12" s="533">
        <v>610</v>
      </c>
      <c r="F12" s="533">
        <f t="shared" si="0"/>
        <v>1610</v>
      </c>
      <c r="G12" s="533">
        <v>917</v>
      </c>
      <c r="H12" s="533">
        <v>84</v>
      </c>
      <c r="I12" s="533">
        <v>73</v>
      </c>
      <c r="J12" s="533">
        <v>1</v>
      </c>
      <c r="K12" s="533">
        <v>15</v>
      </c>
      <c r="L12" s="533">
        <v>47</v>
      </c>
      <c r="M12" s="529">
        <f t="shared" si="1"/>
        <v>136</v>
      </c>
      <c r="N12" s="529">
        <f t="shared" si="2"/>
        <v>1137</v>
      </c>
      <c r="O12" s="533">
        <v>1093</v>
      </c>
      <c r="P12" s="530">
        <f t="shared" si="3"/>
        <v>3840</v>
      </c>
      <c r="Q12" s="530">
        <v>62</v>
      </c>
      <c r="R12" s="529">
        <f t="shared" si="4"/>
        <v>3902</v>
      </c>
      <c r="S12" s="535" t="s">
        <v>396</v>
      </c>
    </row>
    <row r="13" spans="1:19" ht="23.1" customHeight="1" x14ac:dyDescent="0.3">
      <c r="A13" s="532" t="s">
        <v>136</v>
      </c>
      <c r="B13" s="533">
        <v>197</v>
      </c>
      <c r="C13" s="534">
        <v>64</v>
      </c>
      <c r="D13" s="533">
        <v>277</v>
      </c>
      <c r="E13" s="533">
        <v>146</v>
      </c>
      <c r="F13" s="533">
        <f t="shared" si="0"/>
        <v>684</v>
      </c>
      <c r="G13" s="533">
        <v>298</v>
      </c>
      <c r="H13" s="533">
        <v>14</v>
      </c>
      <c r="I13" s="533">
        <v>6</v>
      </c>
      <c r="J13" s="533">
        <v>11</v>
      </c>
      <c r="K13" s="533">
        <v>0</v>
      </c>
      <c r="L13" s="533">
        <v>51</v>
      </c>
      <c r="M13" s="529">
        <f t="shared" si="1"/>
        <v>68</v>
      </c>
      <c r="N13" s="529">
        <f t="shared" si="2"/>
        <v>380</v>
      </c>
      <c r="O13" s="533">
        <v>87</v>
      </c>
      <c r="P13" s="530">
        <f t="shared" si="3"/>
        <v>1151</v>
      </c>
      <c r="Q13" s="530">
        <v>9</v>
      </c>
      <c r="R13" s="529">
        <f t="shared" si="4"/>
        <v>1160</v>
      </c>
      <c r="S13" s="535" t="s">
        <v>397</v>
      </c>
    </row>
    <row r="14" spans="1:19" ht="23.1" customHeight="1" x14ac:dyDescent="0.3">
      <c r="A14" s="532" t="s">
        <v>35</v>
      </c>
      <c r="B14" s="533">
        <v>292</v>
      </c>
      <c r="C14" s="534">
        <v>124</v>
      </c>
      <c r="D14" s="533">
        <v>133</v>
      </c>
      <c r="E14" s="533">
        <v>647</v>
      </c>
      <c r="F14" s="533">
        <f t="shared" si="0"/>
        <v>1196</v>
      </c>
      <c r="G14" s="533">
        <v>901</v>
      </c>
      <c r="H14" s="533">
        <v>8</v>
      </c>
      <c r="I14" s="533">
        <v>319</v>
      </c>
      <c r="J14" s="533">
        <v>2</v>
      </c>
      <c r="K14" s="533">
        <v>10</v>
      </c>
      <c r="L14" s="533">
        <v>36</v>
      </c>
      <c r="M14" s="529">
        <f t="shared" si="1"/>
        <v>367</v>
      </c>
      <c r="N14" s="529">
        <f t="shared" si="2"/>
        <v>1276</v>
      </c>
      <c r="O14" s="533">
        <v>33</v>
      </c>
      <c r="P14" s="530">
        <f t="shared" si="3"/>
        <v>2505</v>
      </c>
      <c r="Q14" s="530">
        <v>4</v>
      </c>
      <c r="R14" s="529">
        <f t="shared" si="4"/>
        <v>2509</v>
      </c>
      <c r="S14" s="535" t="s">
        <v>398</v>
      </c>
    </row>
    <row r="15" spans="1:19" ht="23.1" customHeight="1" x14ac:dyDescent="0.3">
      <c r="A15" s="532" t="s">
        <v>37</v>
      </c>
      <c r="B15" s="533">
        <v>82</v>
      </c>
      <c r="C15" s="542">
        <v>44</v>
      </c>
      <c r="D15" s="533">
        <v>3</v>
      </c>
      <c r="E15" s="533">
        <v>152</v>
      </c>
      <c r="F15" s="533">
        <f t="shared" si="0"/>
        <v>281</v>
      </c>
      <c r="G15" s="533">
        <v>251</v>
      </c>
      <c r="H15" s="533">
        <v>0</v>
      </c>
      <c r="I15" s="533">
        <v>6</v>
      </c>
      <c r="J15" s="533">
        <v>0</v>
      </c>
      <c r="K15" s="533">
        <v>0</v>
      </c>
      <c r="L15" s="533">
        <v>1</v>
      </c>
      <c r="M15" s="529">
        <f t="shared" si="1"/>
        <v>7</v>
      </c>
      <c r="N15" s="529">
        <f t="shared" si="2"/>
        <v>258</v>
      </c>
      <c r="O15" s="533">
        <v>3</v>
      </c>
      <c r="P15" s="530">
        <f t="shared" si="3"/>
        <v>542</v>
      </c>
      <c r="Q15" s="530">
        <v>1</v>
      </c>
      <c r="R15" s="529">
        <f t="shared" si="4"/>
        <v>543</v>
      </c>
      <c r="S15" s="535" t="s">
        <v>399</v>
      </c>
    </row>
    <row r="16" spans="1:19" ht="23.1" customHeight="1" x14ac:dyDescent="0.3">
      <c r="A16" s="532" t="s">
        <v>123</v>
      </c>
      <c r="B16" s="533">
        <v>826</v>
      </c>
      <c r="C16" s="534">
        <v>119</v>
      </c>
      <c r="D16" s="533">
        <v>181</v>
      </c>
      <c r="E16" s="533">
        <v>720</v>
      </c>
      <c r="F16" s="533">
        <f t="shared" si="0"/>
        <v>1846</v>
      </c>
      <c r="G16" s="533">
        <v>303</v>
      </c>
      <c r="H16" s="533">
        <v>0</v>
      </c>
      <c r="I16" s="533">
        <v>245</v>
      </c>
      <c r="J16" s="533">
        <v>284</v>
      </c>
      <c r="K16" s="533">
        <v>593</v>
      </c>
      <c r="L16" s="533">
        <v>97</v>
      </c>
      <c r="M16" s="529">
        <f t="shared" si="1"/>
        <v>1219</v>
      </c>
      <c r="N16" s="529">
        <f t="shared" si="2"/>
        <v>1522</v>
      </c>
      <c r="O16" s="533">
        <v>1072</v>
      </c>
      <c r="P16" s="530">
        <f t="shared" si="3"/>
        <v>4440</v>
      </c>
      <c r="Q16" s="530">
        <v>0</v>
      </c>
      <c r="R16" s="529">
        <f t="shared" si="4"/>
        <v>4440</v>
      </c>
      <c r="S16" s="535" t="s">
        <v>400</v>
      </c>
    </row>
    <row r="17" spans="1:19" ht="23.1" customHeight="1" x14ac:dyDescent="0.3">
      <c r="A17" s="532" t="s">
        <v>47</v>
      </c>
      <c r="B17" s="533">
        <v>161</v>
      </c>
      <c r="C17" s="534">
        <v>137</v>
      </c>
      <c r="D17" s="533">
        <v>79</v>
      </c>
      <c r="E17" s="533">
        <v>134</v>
      </c>
      <c r="F17" s="533">
        <f t="shared" si="0"/>
        <v>511</v>
      </c>
      <c r="G17" s="533">
        <v>101</v>
      </c>
      <c r="H17" s="533">
        <v>0</v>
      </c>
      <c r="I17" s="533">
        <v>3</v>
      </c>
      <c r="J17" s="533">
        <v>2</v>
      </c>
      <c r="K17" s="533">
        <v>0</v>
      </c>
      <c r="L17" s="533">
        <v>2</v>
      </c>
      <c r="M17" s="529">
        <f t="shared" si="1"/>
        <v>7</v>
      </c>
      <c r="N17" s="529">
        <f t="shared" si="2"/>
        <v>108</v>
      </c>
      <c r="O17" s="533">
        <v>0</v>
      </c>
      <c r="P17" s="530">
        <f t="shared" si="3"/>
        <v>619</v>
      </c>
      <c r="Q17" s="530">
        <v>0</v>
      </c>
      <c r="R17" s="529">
        <f t="shared" si="4"/>
        <v>619</v>
      </c>
      <c r="S17" s="535" t="s">
        <v>401</v>
      </c>
    </row>
    <row r="18" spans="1:19" ht="23.1" customHeight="1" x14ac:dyDescent="0.3">
      <c r="A18" s="532" t="s">
        <v>139</v>
      </c>
      <c r="B18" s="533">
        <v>726</v>
      </c>
      <c r="C18" s="534">
        <v>382</v>
      </c>
      <c r="D18" s="533">
        <v>195</v>
      </c>
      <c r="E18" s="533">
        <v>1933</v>
      </c>
      <c r="F18" s="533">
        <f t="shared" si="0"/>
        <v>3236</v>
      </c>
      <c r="G18" s="533">
        <v>787</v>
      </c>
      <c r="H18" s="533">
        <v>37</v>
      </c>
      <c r="I18" s="533">
        <v>1224</v>
      </c>
      <c r="J18" s="533">
        <v>125</v>
      </c>
      <c r="K18" s="533">
        <v>34</v>
      </c>
      <c r="L18" s="533">
        <v>147</v>
      </c>
      <c r="M18" s="529">
        <f t="shared" si="1"/>
        <v>1530</v>
      </c>
      <c r="N18" s="529">
        <f t="shared" si="2"/>
        <v>2354</v>
      </c>
      <c r="O18" s="533">
        <v>284</v>
      </c>
      <c r="P18" s="530">
        <f t="shared" si="3"/>
        <v>5874</v>
      </c>
      <c r="Q18" s="530">
        <v>3</v>
      </c>
      <c r="R18" s="529">
        <f t="shared" si="4"/>
        <v>5877</v>
      </c>
      <c r="S18" s="535" t="s">
        <v>402</v>
      </c>
    </row>
    <row r="19" spans="1:19" ht="23.1" customHeight="1" x14ac:dyDescent="0.3">
      <c r="A19" s="532" t="s">
        <v>39</v>
      </c>
      <c r="B19" s="533">
        <v>166</v>
      </c>
      <c r="C19" s="534">
        <v>116</v>
      </c>
      <c r="D19" s="533">
        <v>108</v>
      </c>
      <c r="E19" s="533">
        <v>46</v>
      </c>
      <c r="F19" s="533">
        <f t="shared" si="0"/>
        <v>436</v>
      </c>
      <c r="G19" s="533">
        <v>10</v>
      </c>
      <c r="H19" s="533">
        <v>0</v>
      </c>
      <c r="I19" s="533">
        <v>0</v>
      </c>
      <c r="J19" s="533">
        <v>0</v>
      </c>
      <c r="K19" s="533">
        <v>0</v>
      </c>
      <c r="L19" s="533">
        <v>2</v>
      </c>
      <c r="M19" s="529">
        <f t="shared" si="1"/>
        <v>2</v>
      </c>
      <c r="N19" s="529">
        <f t="shared" si="2"/>
        <v>12</v>
      </c>
      <c r="O19" s="533">
        <v>0</v>
      </c>
      <c r="P19" s="530">
        <f t="shared" si="3"/>
        <v>448</v>
      </c>
      <c r="Q19" s="530">
        <v>1</v>
      </c>
      <c r="R19" s="529">
        <f t="shared" si="4"/>
        <v>449</v>
      </c>
      <c r="S19" s="535" t="s">
        <v>403</v>
      </c>
    </row>
    <row r="20" spans="1:19" ht="23.1" customHeight="1" x14ac:dyDescent="0.3">
      <c r="A20" s="532" t="s">
        <v>33</v>
      </c>
      <c r="B20" s="533">
        <v>675</v>
      </c>
      <c r="C20" s="534">
        <v>120</v>
      </c>
      <c r="D20" s="533">
        <v>961</v>
      </c>
      <c r="E20" s="533">
        <v>637</v>
      </c>
      <c r="F20" s="533">
        <f t="shared" si="0"/>
        <v>2393</v>
      </c>
      <c r="G20" s="533">
        <v>1396</v>
      </c>
      <c r="H20" s="533">
        <v>1</v>
      </c>
      <c r="I20" s="533">
        <v>67</v>
      </c>
      <c r="J20" s="533">
        <v>408</v>
      </c>
      <c r="K20" s="533">
        <v>7</v>
      </c>
      <c r="L20" s="533">
        <v>224</v>
      </c>
      <c r="M20" s="529">
        <f t="shared" si="1"/>
        <v>706</v>
      </c>
      <c r="N20" s="529">
        <f t="shared" si="2"/>
        <v>2103</v>
      </c>
      <c r="O20" s="533">
        <v>330</v>
      </c>
      <c r="P20" s="530">
        <f t="shared" si="3"/>
        <v>4826</v>
      </c>
      <c r="Q20" s="530">
        <v>44</v>
      </c>
      <c r="R20" s="529">
        <f t="shared" si="4"/>
        <v>4870</v>
      </c>
      <c r="S20" s="535" t="s">
        <v>404</v>
      </c>
    </row>
    <row r="21" spans="1:19" ht="23.1" customHeight="1" x14ac:dyDescent="0.3">
      <c r="A21" s="532" t="s">
        <v>134</v>
      </c>
      <c r="B21" s="533">
        <v>193</v>
      </c>
      <c r="C21" s="534">
        <v>186</v>
      </c>
      <c r="D21" s="533">
        <v>260</v>
      </c>
      <c r="E21" s="533">
        <v>294</v>
      </c>
      <c r="F21" s="533">
        <f t="shared" si="0"/>
        <v>933</v>
      </c>
      <c r="G21" s="533">
        <v>1362</v>
      </c>
      <c r="H21" s="533">
        <v>4</v>
      </c>
      <c r="I21" s="533">
        <v>44</v>
      </c>
      <c r="J21" s="533">
        <v>16</v>
      </c>
      <c r="K21" s="533">
        <v>18</v>
      </c>
      <c r="L21" s="533">
        <v>44</v>
      </c>
      <c r="M21" s="529">
        <f t="shared" si="1"/>
        <v>122</v>
      </c>
      <c r="N21" s="529">
        <f t="shared" si="2"/>
        <v>1488</v>
      </c>
      <c r="O21" s="533">
        <v>89</v>
      </c>
      <c r="P21" s="530">
        <f t="shared" si="3"/>
        <v>2510</v>
      </c>
      <c r="Q21" s="530">
        <v>8</v>
      </c>
      <c r="R21" s="529">
        <f t="shared" si="4"/>
        <v>2518</v>
      </c>
      <c r="S21" s="535" t="s">
        <v>405</v>
      </c>
    </row>
    <row r="22" spans="1:19" ht="23.1" customHeight="1" x14ac:dyDescent="0.3">
      <c r="A22" s="532" t="s">
        <v>30</v>
      </c>
      <c r="B22" s="533">
        <v>332</v>
      </c>
      <c r="C22" s="534">
        <v>390</v>
      </c>
      <c r="D22" s="533">
        <v>233</v>
      </c>
      <c r="E22" s="533">
        <v>297</v>
      </c>
      <c r="F22" s="533">
        <f t="shared" si="0"/>
        <v>1252</v>
      </c>
      <c r="G22" s="533">
        <v>1236</v>
      </c>
      <c r="H22" s="533">
        <v>0</v>
      </c>
      <c r="I22" s="533">
        <v>147</v>
      </c>
      <c r="J22" s="533">
        <v>398</v>
      </c>
      <c r="K22" s="533">
        <v>90</v>
      </c>
      <c r="L22" s="533">
        <v>429</v>
      </c>
      <c r="M22" s="529">
        <f t="shared" si="1"/>
        <v>1064</v>
      </c>
      <c r="N22" s="529">
        <f t="shared" si="2"/>
        <v>2300</v>
      </c>
      <c r="O22" s="533">
        <v>502</v>
      </c>
      <c r="P22" s="530">
        <f t="shared" si="3"/>
        <v>4054</v>
      </c>
      <c r="Q22" s="530">
        <v>5</v>
      </c>
      <c r="R22" s="529">
        <f t="shared" si="4"/>
        <v>4059</v>
      </c>
      <c r="S22" s="535" t="s">
        <v>406</v>
      </c>
    </row>
    <row r="23" spans="1:19" ht="23.1" customHeight="1" x14ac:dyDescent="0.3">
      <c r="A23" s="532" t="s">
        <v>296</v>
      </c>
      <c r="B23" s="533">
        <v>381</v>
      </c>
      <c r="C23" s="534">
        <v>792</v>
      </c>
      <c r="D23" s="533">
        <v>480</v>
      </c>
      <c r="E23" s="533">
        <v>1578</v>
      </c>
      <c r="F23" s="533">
        <f t="shared" si="0"/>
        <v>3231</v>
      </c>
      <c r="G23" s="533">
        <v>3088</v>
      </c>
      <c r="H23" s="533">
        <v>5</v>
      </c>
      <c r="I23" s="533">
        <v>543</v>
      </c>
      <c r="J23" s="533">
        <v>251</v>
      </c>
      <c r="K23" s="533">
        <v>242</v>
      </c>
      <c r="L23" s="533">
        <v>684</v>
      </c>
      <c r="M23" s="529">
        <f t="shared" si="1"/>
        <v>1720</v>
      </c>
      <c r="N23" s="529">
        <f t="shared" si="2"/>
        <v>4813</v>
      </c>
      <c r="O23" s="533">
        <v>1348</v>
      </c>
      <c r="P23" s="530">
        <f t="shared" si="3"/>
        <v>9392</v>
      </c>
      <c r="Q23" s="530">
        <v>1264</v>
      </c>
      <c r="R23" s="529">
        <f t="shared" si="4"/>
        <v>10656</v>
      </c>
      <c r="S23" s="535" t="s">
        <v>407</v>
      </c>
    </row>
    <row r="24" spans="1:19" ht="23.1" customHeight="1" x14ac:dyDescent="0.3">
      <c r="A24" s="532" t="s">
        <v>42</v>
      </c>
      <c r="B24" s="533">
        <v>201</v>
      </c>
      <c r="C24" s="534">
        <v>95</v>
      </c>
      <c r="D24" s="533">
        <v>12</v>
      </c>
      <c r="E24" s="533">
        <v>30</v>
      </c>
      <c r="F24" s="533">
        <f t="shared" si="0"/>
        <v>338</v>
      </c>
      <c r="G24" s="533">
        <v>109</v>
      </c>
      <c r="H24" s="533">
        <v>1</v>
      </c>
      <c r="I24" s="533">
        <v>1</v>
      </c>
      <c r="J24" s="533">
        <v>2</v>
      </c>
      <c r="K24" s="533">
        <v>0</v>
      </c>
      <c r="L24" s="533">
        <v>0</v>
      </c>
      <c r="M24" s="529">
        <f t="shared" si="1"/>
        <v>3</v>
      </c>
      <c r="N24" s="529">
        <f t="shared" si="2"/>
        <v>113</v>
      </c>
      <c r="O24" s="533">
        <v>8</v>
      </c>
      <c r="P24" s="530">
        <f t="shared" si="3"/>
        <v>459</v>
      </c>
      <c r="Q24" s="530">
        <v>0</v>
      </c>
      <c r="R24" s="529">
        <f t="shared" si="4"/>
        <v>459</v>
      </c>
      <c r="S24" s="535" t="s">
        <v>408</v>
      </c>
    </row>
    <row r="25" spans="1:19" ht="23.1" customHeight="1" x14ac:dyDescent="0.3">
      <c r="A25" s="532" t="s">
        <v>26</v>
      </c>
      <c r="B25" s="533">
        <v>264</v>
      </c>
      <c r="C25" s="534">
        <v>359</v>
      </c>
      <c r="D25" s="533">
        <v>378</v>
      </c>
      <c r="E25" s="533">
        <v>371</v>
      </c>
      <c r="F25" s="533">
        <f t="shared" si="0"/>
        <v>1372</v>
      </c>
      <c r="G25" s="533">
        <v>1057</v>
      </c>
      <c r="H25" s="533">
        <v>6</v>
      </c>
      <c r="I25" s="533">
        <v>154</v>
      </c>
      <c r="J25" s="533">
        <v>103</v>
      </c>
      <c r="K25" s="533">
        <v>15</v>
      </c>
      <c r="L25" s="533">
        <v>105</v>
      </c>
      <c r="M25" s="529">
        <f t="shared" si="1"/>
        <v>377</v>
      </c>
      <c r="N25" s="529">
        <f t="shared" si="2"/>
        <v>1440</v>
      </c>
      <c r="O25" s="533">
        <v>382</v>
      </c>
      <c r="P25" s="530">
        <f t="shared" si="3"/>
        <v>3194</v>
      </c>
      <c r="Q25" s="530">
        <v>77</v>
      </c>
      <c r="R25" s="529">
        <f t="shared" si="4"/>
        <v>3271</v>
      </c>
      <c r="S25" s="535" t="s">
        <v>409</v>
      </c>
    </row>
    <row r="26" spans="1:19" ht="39" customHeight="1" x14ac:dyDescent="0.3">
      <c r="A26" s="532" t="s">
        <v>34</v>
      </c>
      <c r="B26" s="533">
        <v>1229</v>
      </c>
      <c r="C26" s="534">
        <v>993</v>
      </c>
      <c r="D26" s="533">
        <v>471</v>
      </c>
      <c r="E26" s="533">
        <v>1338</v>
      </c>
      <c r="F26" s="533">
        <f t="shared" si="0"/>
        <v>4031</v>
      </c>
      <c r="G26" s="533">
        <v>1216</v>
      </c>
      <c r="H26" s="533">
        <v>5</v>
      </c>
      <c r="I26" s="533">
        <v>68</v>
      </c>
      <c r="J26" s="533">
        <v>18</v>
      </c>
      <c r="K26" s="533">
        <v>51</v>
      </c>
      <c r="L26" s="533">
        <v>30</v>
      </c>
      <c r="M26" s="529">
        <f t="shared" si="1"/>
        <v>167</v>
      </c>
      <c r="N26" s="529">
        <f t="shared" si="2"/>
        <v>1388</v>
      </c>
      <c r="O26" s="533">
        <v>158</v>
      </c>
      <c r="P26" s="530">
        <f t="shared" si="3"/>
        <v>5577</v>
      </c>
      <c r="Q26" s="530">
        <v>44</v>
      </c>
      <c r="R26" s="529">
        <f t="shared" si="4"/>
        <v>5621</v>
      </c>
      <c r="S26" s="535" t="s">
        <v>410</v>
      </c>
    </row>
    <row r="27" spans="1:19" ht="23.1" customHeight="1" x14ac:dyDescent="0.3">
      <c r="A27" s="532" t="s">
        <v>38</v>
      </c>
      <c r="B27" s="533">
        <v>743</v>
      </c>
      <c r="C27" s="534">
        <v>338</v>
      </c>
      <c r="D27" s="533">
        <v>352</v>
      </c>
      <c r="E27" s="533">
        <v>535</v>
      </c>
      <c r="F27" s="533">
        <f t="shared" si="0"/>
        <v>1968</v>
      </c>
      <c r="G27" s="533">
        <v>1762</v>
      </c>
      <c r="H27" s="533">
        <v>28</v>
      </c>
      <c r="I27" s="533">
        <v>139</v>
      </c>
      <c r="J27" s="533">
        <v>13</v>
      </c>
      <c r="K27" s="533">
        <v>19</v>
      </c>
      <c r="L27" s="533">
        <v>70</v>
      </c>
      <c r="M27" s="529">
        <f t="shared" si="1"/>
        <v>241</v>
      </c>
      <c r="N27" s="529">
        <f t="shared" si="2"/>
        <v>2031</v>
      </c>
      <c r="O27" s="533">
        <v>1047</v>
      </c>
      <c r="P27" s="530">
        <f t="shared" si="3"/>
        <v>5046</v>
      </c>
      <c r="Q27" s="530">
        <v>175</v>
      </c>
      <c r="R27" s="529">
        <f t="shared" si="4"/>
        <v>5221</v>
      </c>
      <c r="S27" s="535" t="s">
        <v>411</v>
      </c>
    </row>
    <row r="28" spans="1:19" ht="23.1" customHeight="1" x14ac:dyDescent="0.3">
      <c r="A28" s="532" t="s">
        <v>45</v>
      </c>
      <c r="B28" s="533">
        <v>145</v>
      </c>
      <c r="C28" s="534">
        <v>5</v>
      </c>
      <c r="D28" s="533">
        <v>153</v>
      </c>
      <c r="E28" s="533">
        <v>41</v>
      </c>
      <c r="F28" s="533">
        <f t="shared" si="0"/>
        <v>344</v>
      </c>
      <c r="G28" s="533">
        <v>251</v>
      </c>
      <c r="H28" s="533">
        <v>2</v>
      </c>
      <c r="I28" s="533">
        <v>12</v>
      </c>
      <c r="J28" s="533">
        <v>5</v>
      </c>
      <c r="K28" s="533">
        <v>0</v>
      </c>
      <c r="L28" s="533">
        <v>6</v>
      </c>
      <c r="M28" s="529">
        <f t="shared" si="1"/>
        <v>23</v>
      </c>
      <c r="N28" s="529">
        <f t="shared" si="2"/>
        <v>276</v>
      </c>
      <c r="O28" s="533">
        <v>19</v>
      </c>
      <c r="P28" s="530">
        <f t="shared" si="3"/>
        <v>639</v>
      </c>
      <c r="Q28" s="530">
        <v>1</v>
      </c>
      <c r="R28" s="529">
        <f t="shared" si="4"/>
        <v>640</v>
      </c>
      <c r="S28" s="535" t="s">
        <v>412</v>
      </c>
    </row>
    <row r="29" spans="1:19" ht="23.1" customHeight="1" x14ac:dyDescent="0.3">
      <c r="A29" s="532" t="s">
        <v>303</v>
      </c>
      <c r="B29" s="533">
        <v>116</v>
      </c>
      <c r="C29" s="534">
        <v>0</v>
      </c>
      <c r="D29" s="533">
        <v>178</v>
      </c>
      <c r="E29" s="533">
        <v>49</v>
      </c>
      <c r="F29" s="533">
        <f t="shared" si="0"/>
        <v>343</v>
      </c>
      <c r="G29" s="533">
        <v>677</v>
      </c>
      <c r="H29" s="533">
        <v>320</v>
      </c>
      <c r="I29" s="533">
        <v>33</v>
      </c>
      <c r="J29" s="533">
        <v>0</v>
      </c>
      <c r="K29" s="533">
        <v>0</v>
      </c>
      <c r="L29" s="533">
        <v>38</v>
      </c>
      <c r="M29" s="529">
        <f t="shared" si="1"/>
        <v>71</v>
      </c>
      <c r="N29" s="529">
        <f t="shared" si="2"/>
        <v>1068</v>
      </c>
      <c r="O29" s="533">
        <v>10</v>
      </c>
      <c r="P29" s="530">
        <f t="shared" si="3"/>
        <v>1421</v>
      </c>
      <c r="Q29" s="530">
        <v>0</v>
      </c>
      <c r="R29" s="529">
        <f t="shared" si="4"/>
        <v>1421</v>
      </c>
      <c r="S29" s="535" t="s">
        <v>413</v>
      </c>
    </row>
    <row r="30" spans="1:19" ht="23.1" customHeight="1" x14ac:dyDescent="0.3">
      <c r="A30" s="532" t="s">
        <v>48</v>
      </c>
      <c r="B30" s="533">
        <v>109</v>
      </c>
      <c r="C30" s="534">
        <v>102</v>
      </c>
      <c r="D30" s="533">
        <v>0</v>
      </c>
      <c r="E30" s="533">
        <v>53</v>
      </c>
      <c r="F30" s="533">
        <f t="shared" si="0"/>
        <v>264</v>
      </c>
      <c r="G30" s="533">
        <v>145</v>
      </c>
      <c r="H30" s="533">
        <v>0</v>
      </c>
      <c r="I30" s="533">
        <v>3</v>
      </c>
      <c r="J30" s="533">
        <v>0</v>
      </c>
      <c r="K30" s="533">
        <v>0</v>
      </c>
      <c r="L30" s="533">
        <v>1</v>
      </c>
      <c r="M30" s="529">
        <f t="shared" si="1"/>
        <v>4</v>
      </c>
      <c r="N30" s="529">
        <f t="shared" si="2"/>
        <v>149</v>
      </c>
      <c r="O30" s="533">
        <v>7</v>
      </c>
      <c r="P30" s="530">
        <f t="shared" si="3"/>
        <v>420</v>
      </c>
      <c r="Q30" s="530">
        <v>12</v>
      </c>
      <c r="R30" s="529">
        <f t="shared" si="4"/>
        <v>432</v>
      </c>
      <c r="S30" s="535" t="s">
        <v>414</v>
      </c>
    </row>
    <row r="31" spans="1:19" ht="23.1" customHeight="1" x14ac:dyDescent="0.3">
      <c r="A31" s="532" t="s">
        <v>359</v>
      </c>
      <c r="B31" s="533">
        <v>212</v>
      </c>
      <c r="C31" s="534">
        <v>3</v>
      </c>
      <c r="D31" s="533">
        <v>1</v>
      </c>
      <c r="E31" s="533">
        <v>66</v>
      </c>
      <c r="F31" s="533">
        <f t="shared" si="0"/>
        <v>282</v>
      </c>
      <c r="G31" s="533">
        <v>0</v>
      </c>
      <c r="H31" s="533">
        <v>0</v>
      </c>
      <c r="I31" s="533">
        <v>0</v>
      </c>
      <c r="J31" s="533">
        <v>0</v>
      </c>
      <c r="K31" s="533">
        <v>0</v>
      </c>
      <c r="L31" s="533">
        <v>0</v>
      </c>
      <c r="M31" s="529">
        <f t="shared" si="1"/>
        <v>0</v>
      </c>
      <c r="N31" s="529">
        <f t="shared" si="2"/>
        <v>0</v>
      </c>
      <c r="O31" s="533">
        <v>2</v>
      </c>
      <c r="P31" s="530">
        <f t="shared" si="3"/>
        <v>284</v>
      </c>
      <c r="Q31" s="530">
        <v>4</v>
      </c>
      <c r="R31" s="529">
        <f t="shared" si="4"/>
        <v>288</v>
      </c>
      <c r="S31" s="535" t="s">
        <v>499</v>
      </c>
    </row>
    <row r="32" spans="1:19" ht="23.1" customHeight="1" thickBot="1" x14ac:dyDescent="0.35">
      <c r="A32" s="536" t="s">
        <v>360</v>
      </c>
      <c r="B32" s="537">
        <v>6</v>
      </c>
      <c r="C32" s="537">
        <v>23</v>
      </c>
      <c r="D32" s="537">
        <v>0</v>
      </c>
      <c r="E32" s="537">
        <v>0</v>
      </c>
      <c r="F32" s="537">
        <f t="shared" si="0"/>
        <v>29</v>
      </c>
      <c r="G32" s="537">
        <v>115</v>
      </c>
      <c r="H32" s="537">
        <v>0</v>
      </c>
      <c r="I32" s="537">
        <v>3</v>
      </c>
      <c r="J32" s="537">
        <v>6</v>
      </c>
      <c r="K32" s="537">
        <v>0</v>
      </c>
      <c r="L32" s="537">
        <v>2</v>
      </c>
      <c r="M32" s="529">
        <f t="shared" si="1"/>
        <v>11</v>
      </c>
      <c r="N32" s="529">
        <f>SUM(G32:L32)</f>
        <v>126</v>
      </c>
      <c r="O32" s="537">
        <v>0</v>
      </c>
      <c r="P32" s="537">
        <f t="shared" si="3"/>
        <v>155</v>
      </c>
      <c r="Q32" s="537">
        <v>0</v>
      </c>
      <c r="R32" s="529">
        <f t="shared" si="4"/>
        <v>155</v>
      </c>
      <c r="S32" s="538" t="s">
        <v>415</v>
      </c>
    </row>
    <row r="33" spans="1:19" s="498" customFormat="1" ht="23.1" customHeight="1" thickBot="1" x14ac:dyDescent="0.35">
      <c r="A33" s="539" t="s">
        <v>351</v>
      </c>
      <c r="B33" s="540">
        <f>SUM(B9:B32)</f>
        <v>8399</v>
      </c>
      <c r="C33" s="540">
        <f t="shared" ref="C33:R33" si="5">SUM(C9:C32)</f>
        <v>4905</v>
      </c>
      <c r="D33" s="540">
        <f t="shared" si="5"/>
        <v>4803</v>
      </c>
      <c r="E33" s="540">
        <f t="shared" si="5"/>
        <v>10725</v>
      </c>
      <c r="F33" s="540">
        <f t="shared" si="5"/>
        <v>28832</v>
      </c>
      <c r="G33" s="540">
        <f t="shared" si="5"/>
        <v>16467</v>
      </c>
      <c r="H33" s="540">
        <f t="shared" si="5"/>
        <v>561</v>
      </c>
      <c r="I33" s="540">
        <f t="shared" si="5"/>
        <v>3101</v>
      </c>
      <c r="J33" s="540">
        <f t="shared" si="5"/>
        <v>1646</v>
      </c>
      <c r="K33" s="540">
        <f t="shared" si="5"/>
        <v>1097</v>
      </c>
      <c r="L33" s="540">
        <f t="shared" si="5"/>
        <v>2029</v>
      </c>
      <c r="M33" s="540">
        <f t="shared" si="5"/>
        <v>7873</v>
      </c>
      <c r="N33" s="540">
        <f t="shared" si="5"/>
        <v>24901</v>
      </c>
      <c r="O33" s="540">
        <f t="shared" si="5"/>
        <v>6514</v>
      </c>
      <c r="P33" s="540">
        <f t="shared" si="5"/>
        <v>60247</v>
      </c>
      <c r="Q33" s="540">
        <f t="shared" si="5"/>
        <v>1723</v>
      </c>
      <c r="R33" s="540">
        <f t="shared" si="5"/>
        <v>61970</v>
      </c>
      <c r="S33" s="541" t="s">
        <v>709</v>
      </c>
    </row>
    <row r="34" spans="1:19" ht="18.600000000000001" x14ac:dyDescent="0.45">
      <c r="A34" s="311"/>
      <c r="B34" s="439"/>
      <c r="C34" s="439"/>
      <c r="D34" s="439"/>
      <c r="E34" s="439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</row>
    <row r="35" spans="1:19" ht="18.600000000000001" x14ac:dyDescent="0.45">
      <c r="A35" s="427"/>
      <c r="B35" s="312"/>
      <c r="C35" s="312"/>
      <c r="D35" s="312"/>
      <c r="E35" s="312"/>
      <c r="F35" s="312"/>
      <c r="G35" s="312"/>
      <c r="H35" s="312"/>
      <c r="I35" s="312"/>
      <c r="J35" s="312"/>
      <c r="K35" s="312" t="s">
        <v>105</v>
      </c>
      <c r="L35" s="312"/>
      <c r="M35" s="312"/>
      <c r="N35" s="312"/>
      <c r="O35" s="312"/>
      <c r="P35" s="312"/>
    </row>
    <row r="36" spans="1:19" ht="18.600000000000001" x14ac:dyDescent="0.45">
      <c r="A36" s="341"/>
      <c r="S36" s="308"/>
    </row>
  </sheetData>
  <mergeCells count="21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A3:B3"/>
    <mergeCell ref="G5:G6"/>
    <mergeCell ref="Q4:Q6"/>
    <mergeCell ref="H5:H6"/>
    <mergeCell ref="I5:L5"/>
    <mergeCell ref="M5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&amp;C&amp;14 &amp;"Arial,Bold"9</oddFooter>
  </headerFooter>
  <rowBreaks count="1" manualBreakCount="1">
    <brk id="33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83"/>
  <sheetViews>
    <sheetView rightToLeft="1" view="pageBreakPreview" zoomScale="50" zoomScaleNormal="70" zoomScaleSheetLayoutView="50" workbookViewId="0">
      <selection activeCell="W7" sqref="W7"/>
    </sheetView>
  </sheetViews>
  <sheetFormatPr defaultRowHeight="15.75" x14ac:dyDescent="0.25"/>
  <cols>
    <col min="1" max="1" width="40" customWidth="1"/>
    <col min="2" max="2" width="11.85546875" customWidth="1"/>
    <col min="3" max="3" width="10.7109375" customWidth="1"/>
    <col min="4" max="4" width="10.140625" customWidth="1"/>
    <col min="5" max="5" width="11.7109375" customWidth="1"/>
    <col min="6" max="6" width="15.42578125" customWidth="1"/>
    <col min="7" max="7" width="11.140625" customWidth="1"/>
    <col min="8" max="8" width="7.7109375" customWidth="1"/>
    <col min="9" max="9" width="9.85546875" customWidth="1"/>
    <col min="10" max="10" width="10.85546875" customWidth="1"/>
    <col min="11" max="11" width="10.42578125" customWidth="1"/>
    <col min="12" max="12" width="9.7109375" customWidth="1"/>
    <col min="13" max="13" width="10.42578125" customWidth="1"/>
    <col min="14" max="14" width="12.7109375" customWidth="1"/>
    <col min="15" max="15" width="20.140625" customWidth="1"/>
    <col min="16" max="16" width="13.42578125" customWidth="1"/>
    <col min="17" max="17" width="15.85546875" customWidth="1"/>
    <col min="18" max="18" width="14.28515625" customWidth="1"/>
    <col min="19" max="19" width="59.5703125" style="342" customWidth="1"/>
  </cols>
  <sheetData>
    <row r="1" spans="1:19" ht="19.5" customHeight="1" x14ac:dyDescent="0.25">
      <c r="A1" s="1311" t="s">
        <v>701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  <c r="M1" s="1311"/>
      <c r="N1" s="1311"/>
      <c r="O1" s="1311"/>
      <c r="P1" s="1311"/>
      <c r="Q1" s="1311"/>
      <c r="R1" s="1311"/>
      <c r="S1" s="1311"/>
    </row>
    <row r="2" spans="1:19" ht="24.75" customHeight="1" x14ac:dyDescent="0.35">
      <c r="A2" s="1312" t="s">
        <v>702</v>
      </c>
      <c r="B2" s="1312"/>
      <c r="C2" s="1312"/>
      <c r="D2" s="1312"/>
      <c r="E2" s="1312"/>
      <c r="F2" s="1312"/>
      <c r="G2" s="1312"/>
      <c r="H2" s="1312"/>
      <c r="I2" s="1312"/>
      <c r="J2" s="1312"/>
      <c r="K2" s="1312"/>
      <c r="L2" s="1312"/>
      <c r="M2" s="1312"/>
      <c r="N2" s="1312"/>
      <c r="O2" s="1312"/>
      <c r="P2" s="1312"/>
      <c r="Q2" s="1312"/>
      <c r="R2" s="1312"/>
      <c r="S2" s="1312"/>
    </row>
    <row r="3" spans="1:19" s="477" customFormat="1" ht="24.75" customHeight="1" thickBot="1" x14ac:dyDescent="0.3">
      <c r="A3" s="505" t="s">
        <v>1013</v>
      </c>
      <c r="B3" s="349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349" t="s">
        <v>703</v>
      </c>
    </row>
    <row r="4" spans="1:19" ht="35.450000000000003" customHeight="1" thickBot="1" x14ac:dyDescent="0.3">
      <c r="A4" s="1253" t="s">
        <v>819</v>
      </c>
      <c r="B4" s="1291" t="s">
        <v>908</v>
      </c>
      <c r="C4" s="1291"/>
      <c r="D4" s="1291"/>
      <c r="E4" s="1291"/>
      <c r="F4" s="1291"/>
      <c r="G4" s="1291" t="s">
        <v>909</v>
      </c>
      <c r="H4" s="1291"/>
      <c r="I4" s="1291"/>
      <c r="J4" s="1291"/>
      <c r="K4" s="1291"/>
      <c r="L4" s="1291"/>
      <c r="M4" s="1291"/>
      <c r="N4" s="1291" t="s">
        <v>12</v>
      </c>
      <c r="O4" s="1299" t="s">
        <v>13</v>
      </c>
      <c r="P4" s="1291" t="s">
        <v>576</v>
      </c>
      <c r="Q4" s="1291" t="s">
        <v>569</v>
      </c>
      <c r="R4" s="1299" t="s">
        <v>16</v>
      </c>
      <c r="S4" s="1301" t="s">
        <v>924</v>
      </c>
    </row>
    <row r="5" spans="1:19" ht="21.75" customHeight="1" thickBot="1" x14ac:dyDescent="0.3">
      <c r="A5" s="1296"/>
      <c r="B5" s="1291" t="s">
        <v>289</v>
      </c>
      <c r="C5" s="1291" t="s">
        <v>197</v>
      </c>
      <c r="D5" s="1291" t="s">
        <v>17</v>
      </c>
      <c r="E5" s="1291" t="s">
        <v>18</v>
      </c>
      <c r="F5" s="1291" t="s">
        <v>4</v>
      </c>
      <c r="G5" s="1291" t="s">
        <v>19</v>
      </c>
      <c r="H5" s="1291" t="s">
        <v>20</v>
      </c>
      <c r="I5" s="1313" t="s">
        <v>504</v>
      </c>
      <c r="J5" s="1313"/>
      <c r="K5" s="1313"/>
      <c r="L5" s="1313"/>
      <c r="M5" s="1291" t="s">
        <v>24</v>
      </c>
      <c r="N5" s="1292"/>
      <c r="O5" s="1300"/>
      <c r="P5" s="1292"/>
      <c r="Q5" s="1292"/>
      <c r="R5" s="1300"/>
      <c r="S5" s="1302"/>
    </row>
    <row r="6" spans="1:19" ht="33" customHeight="1" x14ac:dyDescent="0.25">
      <c r="A6" s="1296"/>
      <c r="B6" s="1304"/>
      <c r="C6" s="1305"/>
      <c r="D6" s="1292"/>
      <c r="E6" s="1292"/>
      <c r="F6" s="1292"/>
      <c r="G6" s="1292"/>
      <c r="H6" s="1292"/>
      <c r="I6" s="518" t="s">
        <v>22</v>
      </c>
      <c r="J6" s="518" t="s">
        <v>23</v>
      </c>
      <c r="K6" s="519" t="s">
        <v>191</v>
      </c>
      <c r="L6" s="519" t="s">
        <v>192</v>
      </c>
      <c r="M6" s="1292"/>
      <c r="N6" s="1292"/>
      <c r="O6" s="1300"/>
      <c r="P6" s="1292"/>
      <c r="Q6" s="1292"/>
      <c r="R6" s="1300"/>
      <c r="S6" s="1302"/>
    </row>
    <row r="7" spans="1:19" ht="57" customHeight="1" thickBot="1" x14ac:dyDescent="0.3">
      <c r="A7" s="1255"/>
      <c r="B7" s="559" t="s">
        <v>385</v>
      </c>
      <c r="C7" s="559" t="s">
        <v>386</v>
      </c>
      <c r="D7" s="559" t="s">
        <v>387</v>
      </c>
      <c r="E7" s="559" t="s">
        <v>372</v>
      </c>
      <c r="F7" s="559" t="s">
        <v>736</v>
      </c>
      <c r="G7" s="559" t="s">
        <v>377</v>
      </c>
      <c r="H7" s="559" t="s">
        <v>388</v>
      </c>
      <c r="I7" s="559" t="s">
        <v>380</v>
      </c>
      <c r="J7" s="560" t="s">
        <v>389</v>
      </c>
      <c r="K7" s="559" t="s">
        <v>390</v>
      </c>
      <c r="L7" s="559" t="s">
        <v>416</v>
      </c>
      <c r="M7" s="559" t="s">
        <v>383</v>
      </c>
      <c r="N7" s="559" t="s">
        <v>391</v>
      </c>
      <c r="O7" s="559" t="s">
        <v>384</v>
      </c>
      <c r="P7" s="559" t="s">
        <v>696</v>
      </c>
      <c r="Q7" s="559" t="s">
        <v>570</v>
      </c>
      <c r="R7" s="559" t="s">
        <v>392</v>
      </c>
      <c r="S7" s="1303"/>
    </row>
    <row r="8" spans="1:19" ht="30" customHeight="1" thickBot="1" x14ac:dyDescent="0.3">
      <c r="A8" s="1110" t="s">
        <v>572</v>
      </c>
      <c r="B8" s="1116"/>
      <c r="C8" s="1115"/>
      <c r="D8" s="1115"/>
      <c r="E8" s="1115"/>
      <c r="F8" s="1115"/>
      <c r="G8" s="1115"/>
      <c r="H8" s="1115"/>
      <c r="I8" s="1124"/>
      <c r="J8" s="1124"/>
      <c r="K8" s="1115"/>
      <c r="L8" s="1115"/>
      <c r="M8" s="1115"/>
      <c r="N8" s="1115"/>
      <c r="O8" s="1115"/>
      <c r="P8" s="1115"/>
      <c r="Q8" s="1115"/>
      <c r="R8" s="1115"/>
      <c r="S8" s="563" t="s">
        <v>623</v>
      </c>
    </row>
    <row r="9" spans="1:19" ht="30" customHeight="1" x14ac:dyDescent="0.25">
      <c r="A9" s="564" t="s">
        <v>50</v>
      </c>
      <c r="B9" s="1099">
        <v>277</v>
      </c>
      <c r="C9" s="1099">
        <v>30</v>
      </c>
      <c r="D9" s="1099">
        <v>5</v>
      </c>
      <c r="E9" s="1099">
        <v>66</v>
      </c>
      <c r="F9" s="1099">
        <f t="shared" ref="F9:F30" si="0">SUM(B9:E9)</f>
        <v>378</v>
      </c>
      <c r="G9" s="1099">
        <v>15</v>
      </c>
      <c r="H9" s="1099">
        <v>1</v>
      </c>
      <c r="I9" s="1099">
        <v>0</v>
      </c>
      <c r="J9" s="1099">
        <v>0</v>
      </c>
      <c r="K9" s="1099">
        <v>0</v>
      </c>
      <c r="L9" s="1099">
        <v>0</v>
      </c>
      <c r="M9" s="1099">
        <f>SUM(I9:L9)</f>
        <v>0</v>
      </c>
      <c r="N9" s="1099">
        <f>SUM(G9:L9)</f>
        <v>16</v>
      </c>
      <c r="O9" s="1099">
        <v>0</v>
      </c>
      <c r="P9" s="1099">
        <f>F9+N9+O9</f>
        <v>394</v>
      </c>
      <c r="Q9" s="1099">
        <v>0</v>
      </c>
      <c r="R9" s="1099">
        <f>SUM(P9:Q9)</f>
        <v>394</v>
      </c>
      <c r="S9" s="565" t="s">
        <v>417</v>
      </c>
    </row>
    <row r="10" spans="1:19" ht="30" customHeight="1" x14ac:dyDescent="0.25">
      <c r="A10" s="566" t="s">
        <v>51</v>
      </c>
      <c r="B10" s="533">
        <v>23</v>
      </c>
      <c r="C10" s="533">
        <v>17</v>
      </c>
      <c r="D10" s="533">
        <v>6</v>
      </c>
      <c r="E10" s="533">
        <v>2</v>
      </c>
      <c r="F10" s="533">
        <f t="shared" si="0"/>
        <v>48</v>
      </c>
      <c r="G10" s="533">
        <v>24</v>
      </c>
      <c r="H10" s="533">
        <v>0</v>
      </c>
      <c r="I10" s="533">
        <v>0</v>
      </c>
      <c r="J10" s="533">
        <v>0</v>
      </c>
      <c r="K10" s="533">
        <v>1</v>
      </c>
      <c r="L10" s="533">
        <v>0</v>
      </c>
      <c r="M10" s="533">
        <f t="shared" ref="M10:M27" si="1">SUM(I10:L10)</f>
        <v>1</v>
      </c>
      <c r="N10" s="533">
        <f t="shared" ref="N10:N27" si="2">SUM(G10:L10)</f>
        <v>25</v>
      </c>
      <c r="O10" s="533">
        <v>6</v>
      </c>
      <c r="P10" s="567">
        <f t="shared" ref="P10:P30" si="3">F10+N10+O10</f>
        <v>79</v>
      </c>
      <c r="Q10" s="568">
        <v>3</v>
      </c>
      <c r="R10" s="533">
        <f t="shared" ref="R10:R30" si="4">SUM(P10:Q10)</f>
        <v>82</v>
      </c>
      <c r="S10" s="569" t="s">
        <v>418</v>
      </c>
    </row>
    <row r="11" spans="1:19" ht="30" customHeight="1" x14ac:dyDescent="0.25">
      <c r="A11" s="566" t="s">
        <v>56</v>
      </c>
      <c r="B11" s="533">
        <v>364</v>
      </c>
      <c r="C11" s="533">
        <v>123</v>
      </c>
      <c r="D11" s="533">
        <v>14</v>
      </c>
      <c r="E11" s="533">
        <v>111</v>
      </c>
      <c r="F11" s="533">
        <f t="shared" si="0"/>
        <v>612</v>
      </c>
      <c r="G11" s="533">
        <v>206</v>
      </c>
      <c r="H11" s="533">
        <v>0</v>
      </c>
      <c r="I11" s="533">
        <v>1</v>
      </c>
      <c r="J11" s="533">
        <v>3</v>
      </c>
      <c r="K11" s="533">
        <v>0</v>
      </c>
      <c r="L11" s="533">
        <v>6</v>
      </c>
      <c r="M11" s="533">
        <f t="shared" si="1"/>
        <v>10</v>
      </c>
      <c r="N11" s="533">
        <f t="shared" si="2"/>
        <v>216</v>
      </c>
      <c r="O11" s="533">
        <v>8</v>
      </c>
      <c r="P11" s="567">
        <f t="shared" si="3"/>
        <v>836</v>
      </c>
      <c r="Q11" s="568">
        <v>56</v>
      </c>
      <c r="R11" s="533">
        <f t="shared" si="4"/>
        <v>892</v>
      </c>
      <c r="S11" s="569" t="s">
        <v>456</v>
      </c>
    </row>
    <row r="12" spans="1:19" ht="30" customHeight="1" x14ac:dyDescent="0.25">
      <c r="A12" s="566" t="s">
        <v>57</v>
      </c>
      <c r="B12" s="533">
        <v>235</v>
      </c>
      <c r="C12" s="533">
        <v>221</v>
      </c>
      <c r="D12" s="533">
        <v>10</v>
      </c>
      <c r="E12" s="533">
        <v>1141</v>
      </c>
      <c r="F12" s="533">
        <f t="shared" si="0"/>
        <v>1607</v>
      </c>
      <c r="G12" s="533">
        <v>483</v>
      </c>
      <c r="H12" s="533">
        <v>4</v>
      </c>
      <c r="I12" s="533">
        <v>21</v>
      </c>
      <c r="J12" s="533">
        <v>77</v>
      </c>
      <c r="K12" s="533">
        <v>46</v>
      </c>
      <c r="L12" s="533">
        <v>96</v>
      </c>
      <c r="M12" s="533">
        <f t="shared" si="1"/>
        <v>240</v>
      </c>
      <c r="N12" s="533">
        <f t="shared" si="2"/>
        <v>727</v>
      </c>
      <c r="O12" s="533">
        <v>71</v>
      </c>
      <c r="P12" s="567">
        <f t="shared" si="3"/>
        <v>2405</v>
      </c>
      <c r="Q12" s="568">
        <v>14</v>
      </c>
      <c r="R12" s="533">
        <f t="shared" si="4"/>
        <v>2419</v>
      </c>
      <c r="S12" s="569" t="s">
        <v>419</v>
      </c>
    </row>
    <row r="13" spans="1:19" ht="30" customHeight="1" x14ac:dyDescent="0.25">
      <c r="A13" s="566" t="s">
        <v>364</v>
      </c>
      <c r="B13" s="533">
        <v>67</v>
      </c>
      <c r="C13" s="533">
        <v>18</v>
      </c>
      <c r="D13" s="533">
        <v>16</v>
      </c>
      <c r="E13" s="533">
        <v>3</v>
      </c>
      <c r="F13" s="533">
        <f t="shared" si="0"/>
        <v>104</v>
      </c>
      <c r="G13" s="533">
        <v>13</v>
      </c>
      <c r="H13" s="533">
        <v>0</v>
      </c>
      <c r="I13" s="533">
        <v>0</v>
      </c>
      <c r="J13" s="533">
        <v>0</v>
      </c>
      <c r="K13" s="533">
        <v>0</v>
      </c>
      <c r="L13" s="533">
        <v>0</v>
      </c>
      <c r="M13" s="533">
        <f t="shared" si="1"/>
        <v>0</v>
      </c>
      <c r="N13" s="533">
        <f t="shared" si="2"/>
        <v>13</v>
      </c>
      <c r="O13" s="533">
        <v>0</v>
      </c>
      <c r="P13" s="567">
        <f t="shared" si="3"/>
        <v>117</v>
      </c>
      <c r="Q13" s="568">
        <v>0</v>
      </c>
      <c r="R13" s="533">
        <f t="shared" si="4"/>
        <v>117</v>
      </c>
      <c r="S13" s="569" t="s">
        <v>420</v>
      </c>
    </row>
    <row r="14" spans="1:19" ht="30" customHeight="1" x14ac:dyDescent="0.25">
      <c r="A14" s="566" t="s">
        <v>356</v>
      </c>
      <c r="B14" s="533">
        <v>12</v>
      </c>
      <c r="C14" s="533">
        <v>12</v>
      </c>
      <c r="D14" s="533">
        <v>0</v>
      </c>
      <c r="E14" s="533">
        <v>6</v>
      </c>
      <c r="F14" s="533">
        <f t="shared" si="0"/>
        <v>30</v>
      </c>
      <c r="G14" s="533">
        <v>4</v>
      </c>
      <c r="H14" s="533">
        <v>0</v>
      </c>
      <c r="I14" s="533">
        <v>0</v>
      </c>
      <c r="J14" s="533">
        <v>0</v>
      </c>
      <c r="K14" s="533">
        <v>0</v>
      </c>
      <c r="L14" s="533">
        <v>0</v>
      </c>
      <c r="M14" s="533">
        <f t="shared" si="1"/>
        <v>0</v>
      </c>
      <c r="N14" s="533">
        <f t="shared" si="2"/>
        <v>4</v>
      </c>
      <c r="O14" s="533">
        <v>0</v>
      </c>
      <c r="P14" s="567">
        <f t="shared" si="3"/>
        <v>34</v>
      </c>
      <c r="Q14" s="568">
        <v>0</v>
      </c>
      <c r="R14" s="533">
        <f t="shared" si="4"/>
        <v>34</v>
      </c>
      <c r="S14" s="569" t="s">
        <v>421</v>
      </c>
    </row>
    <row r="15" spans="1:19" ht="30" customHeight="1" x14ac:dyDescent="0.25">
      <c r="A15" s="566" t="s">
        <v>365</v>
      </c>
      <c r="B15" s="533">
        <v>127</v>
      </c>
      <c r="C15" s="533">
        <v>21</v>
      </c>
      <c r="D15" s="533">
        <v>61</v>
      </c>
      <c r="E15" s="533">
        <v>13</v>
      </c>
      <c r="F15" s="533">
        <f t="shared" si="0"/>
        <v>222</v>
      </c>
      <c r="G15" s="533">
        <v>116</v>
      </c>
      <c r="H15" s="533">
        <v>0</v>
      </c>
      <c r="I15" s="533">
        <v>0</v>
      </c>
      <c r="J15" s="533">
        <v>0</v>
      </c>
      <c r="K15" s="533">
        <v>0</v>
      </c>
      <c r="L15" s="533">
        <v>0</v>
      </c>
      <c r="M15" s="533">
        <f t="shared" si="1"/>
        <v>0</v>
      </c>
      <c r="N15" s="533">
        <f t="shared" si="2"/>
        <v>116</v>
      </c>
      <c r="O15" s="533">
        <v>0</v>
      </c>
      <c r="P15" s="567">
        <f t="shared" si="3"/>
        <v>338</v>
      </c>
      <c r="Q15" s="568">
        <v>0</v>
      </c>
      <c r="R15" s="533">
        <f t="shared" si="4"/>
        <v>338</v>
      </c>
      <c r="S15" s="569" t="s">
        <v>422</v>
      </c>
    </row>
    <row r="16" spans="1:19" ht="39" customHeight="1" x14ac:dyDescent="0.25">
      <c r="A16" s="566" t="s">
        <v>366</v>
      </c>
      <c r="B16" s="533">
        <v>15</v>
      </c>
      <c r="C16" s="533">
        <v>10</v>
      </c>
      <c r="D16" s="533">
        <v>0</v>
      </c>
      <c r="E16" s="533">
        <v>9</v>
      </c>
      <c r="F16" s="533">
        <f t="shared" si="0"/>
        <v>34</v>
      </c>
      <c r="G16" s="533">
        <v>9</v>
      </c>
      <c r="H16" s="533">
        <v>0</v>
      </c>
      <c r="I16" s="533">
        <v>0</v>
      </c>
      <c r="J16" s="533">
        <v>0</v>
      </c>
      <c r="K16" s="533">
        <v>0</v>
      </c>
      <c r="L16" s="533">
        <v>0</v>
      </c>
      <c r="M16" s="533">
        <f t="shared" si="1"/>
        <v>0</v>
      </c>
      <c r="N16" s="533">
        <f t="shared" si="2"/>
        <v>9</v>
      </c>
      <c r="O16" s="533">
        <v>0</v>
      </c>
      <c r="P16" s="567">
        <f t="shared" si="3"/>
        <v>43</v>
      </c>
      <c r="Q16" s="568">
        <v>0</v>
      </c>
      <c r="R16" s="533">
        <f t="shared" si="4"/>
        <v>43</v>
      </c>
      <c r="S16" s="535" t="s">
        <v>423</v>
      </c>
    </row>
    <row r="17" spans="1:19" ht="30" customHeight="1" x14ac:dyDescent="0.25">
      <c r="A17" s="570" t="s">
        <v>158</v>
      </c>
      <c r="B17" s="571">
        <v>3</v>
      </c>
      <c r="C17" s="571">
        <v>7</v>
      </c>
      <c r="D17" s="571">
        <v>6</v>
      </c>
      <c r="E17" s="571">
        <v>11</v>
      </c>
      <c r="F17" s="571">
        <f t="shared" si="0"/>
        <v>27</v>
      </c>
      <c r="G17" s="571">
        <v>0</v>
      </c>
      <c r="H17" s="571">
        <v>0</v>
      </c>
      <c r="I17" s="571">
        <v>0</v>
      </c>
      <c r="J17" s="571">
        <v>0</v>
      </c>
      <c r="K17" s="571">
        <v>0</v>
      </c>
      <c r="L17" s="571">
        <v>0</v>
      </c>
      <c r="M17" s="571">
        <f t="shared" si="1"/>
        <v>0</v>
      </c>
      <c r="N17" s="571">
        <f t="shared" si="2"/>
        <v>0</v>
      </c>
      <c r="O17" s="571">
        <v>0</v>
      </c>
      <c r="P17" s="567">
        <f t="shared" si="3"/>
        <v>27</v>
      </c>
      <c r="Q17" s="568">
        <v>0</v>
      </c>
      <c r="R17" s="571">
        <f t="shared" si="4"/>
        <v>27</v>
      </c>
      <c r="S17" s="569" t="s">
        <v>424</v>
      </c>
    </row>
    <row r="18" spans="1:19" ht="30" customHeight="1" x14ac:dyDescent="0.25">
      <c r="A18" s="572" t="s">
        <v>309</v>
      </c>
      <c r="B18" s="533">
        <v>27</v>
      </c>
      <c r="C18" s="533">
        <v>16</v>
      </c>
      <c r="D18" s="533">
        <v>22</v>
      </c>
      <c r="E18" s="533">
        <v>7</v>
      </c>
      <c r="F18" s="533">
        <f t="shared" si="0"/>
        <v>72</v>
      </c>
      <c r="G18" s="533">
        <v>11</v>
      </c>
      <c r="H18" s="533">
        <v>0</v>
      </c>
      <c r="I18" s="533">
        <v>0</v>
      </c>
      <c r="J18" s="533">
        <v>0</v>
      </c>
      <c r="K18" s="533">
        <v>0</v>
      </c>
      <c r="L18" s="533">
        <v>0</v>
      </c>
      <c r="M18" s="533">
        <f t="shared" si="1"/>
        <v>0</v>
      </c>
      <c r="N18" s="533">
        <f t="shared" si="2"/>
        <v>11</v>
      </c>
      <c r="O18" s="533">
        <v>0</v>
      </c>
      <c r="P18" s="567">
        <f t="shared" si="3"/>
        <v>83</v>
      </c>
      <c r="Q18" s="568">
        <v>0</v>
      </c>
      <c r="R18" s="533">
        <f t="shared" si="4"/>
        <v>83</v>
      </c>
      <c r="S18" s="569" t="s">
        <v>425</v>
      </c>
    </row>
    <row r="19" spans="1:19" ht="30" customHeight="1" x14ac:dyDescent="0.25">
      <c r="A19" s="572" t="s">
        <v>308</v>
      </c>
      <c r="B19" s="533">
        <v>17</v>
      </c>
      <c r="C19" s="533">
        <v>37</v>
      </c>
      <c r="D19" s="533">
        <v>0</v>
      </c>
      <c r="E19" s="533">
        <v>41</v>
      </c>
      <c r="F19" s="533">
        <f t="shared" si="0"/>
        <v>95</v>
      </c>
      <c r="G19" s="533">
        <v>5</v>
      </c>
      <c r="H19" s="533">
        <v>0</v>
      </c>
      <c r="I19" s="533">
        <v>0</v>
      </c>
      <c r="J19" s="533">
        <v>0</v>
      </c>
      <c r="K19" s="533">
        <v>0</v>
      </c>
      <c r="L19" s="533">
        <v>0</v>
      </c>
      <c r="M19" s="533">
        <f t="shared" si="1"/>
        <v>0</v>
      </c>
      <c r="N19" s="533">
        <f t="shared" si="2"/>
        <v>5</v>
      </c>
      <c r="O19" s="533">
        <v>0</v>
      </c>
      <c r="P19" s="567">
        <f t="shared" si="3"/>
        <v>100</v>
      </c>
      <c r="Q19" s="568">
        <v>0</v>
      </c>
      <c r="R19" s="533">
        <f t="shared" si="4"/>
        <v>100</v>
      </c>
      <c r="S19" s="569" t="s">
        <v>426</v>
      </c>
    </row>
    <row r="20" spans="1:19" ht="30" customHeight="1" x14ac:dyDescent="0.25">
      <c r="A20" s="572" t="s">
        <v>367</v>
      </c>
      <c r="B20" s="533">
        <v>14</v>
      </c>
      <c r="C20" s="533">
        <v>5</v>
      </c>
      <c r="D20" s="533">
        <v>5</v>
      </c>
      <c r="E20" s="533">
        <v>8</v>
      </c>
      <c r="F20" s="533">
        <f t="shared" si="0"/>
        <v>32</v>
      </c>
      <c r="G20" s="533">
        <v>2</v>
      </c>
      <c r="H20" s="533">
        <v>0</v>
      </c>
      <c r="I20" s="533">
        <v>0</v>
      </c>
      <c r="J20" s="533">
        <v>0</v>
      </c>
      <c r="K20" s="533">
        <v>0</v>
      </c>
      <c r="L20" s="533">
        <v>0</v>
      </c>
      <c r="M20" s="533">
        <f t="shared" si="1"/>
        <v>0</v>
      </c>
      <c r="N20" s="533">
        <f t="shared" si="2"/>
        <v>2</v>
      </c>
      <c r="O20" s="533">
        <v>0</v>
      </c>
      <c r="P20" s="567">
        <f t="shared" si="3"/>
        <v>34</v>
      </c>
      <c r="Q20" s="568">
        <v>0</v>
      </c>
      <c r="R20" s="533">
        <f t="shared" si="4"/>
        <v>34</v>
      </c>
      <c r="S20" s="569" t="s">
        <v>427</v>
      </c>
    </row>
    <row r="21" spans="1:19" ht="30" customHeight="1" x14ac:dyDescent="0.25">
      <c r="A21" s="896" t="s">
        <v>310</v>
      </c>
      <c r="B21" s="1099">
        <v>38</v>
      </c>
      <c r="C21" s="1099">
        <v>32</v>
      </c>
      <c r="D21" s="1099">
        <v>22</v>
      </c>
      <c r="E21" s="1099">
        <v>27</v>
      </c>
      <c r="F21" s="1099">
        <f t="shared" si="0"/>
        <v>119</v>
      </c>
      <c r="G21" s="1099">
        <v>0</v>
      </c>
      <c r="H21" s="1099">
        <v>0</v>
      </c>
      <c r="I21" s="1099">
        <v>0</v>
      </c>
      <c r="J21" s="1099">
        <v>0</v>
      </c>
      <c r="K21" s="1099">
        <v>1</v>
      </c>
      <c r="L21" s="1099">
        <v>0</v>
      </c>
      <c r="M21" s="1099">
        <f t="shared" si="1"/>
        <v>1</v>
      </c>
      <c r="N21" s="1099">
        <f t="shared" si="2"/>
        <v>1</v>
      </c>
      <c r="O21" s="1099">
        <v>0</v>
      </c>
      <c r="P21" s="1099">
        <f t="shared" si="3"/>
        <v>120</v>
      </c>
      <c r="Q21" s="1099">
        <v>0</v>
      </c>
      <c r="R21" s="1099">
        <f t="shared" si="4"/>
        <v>120</v>
      </c>
      <c r="S21" s="1100" t="s">
        <v>428</v>
      </c>
    </row>
    <row r="22" spans="1:19" ht="30" customHeight="1" x14ac:dyDescent="0.25">
      <c r="A22" s="572" t="s">
        <v>357</v>
      </c>
      <c r="B22" s="533">
        <v>7</v>
      </c>
      <c r="C22" s="533">
        <v>0</v>
      </c>
      <c r="D22" s="533">
        <v>12</v>
      </c>
      <c r="E22" s="533">
        <v>4</v>
      </c>
      <c r="F22" s="533">
        <f t="shared" si="0"/>
        <v>23</v>
      </c>
      <c r="G22" s="533">
        <v>3</v>
      </c>
      <c r="H22" s="533">
        <v>0</v>
      </c>
      <c r="I22" s="533">
        <v>0</v>
      </c>
      <c r="J22" s="533">
        <v>0</v>
      </c>
      <c r="K22" s="533">
        <v>0</v>
      </c>
      <c r="L22" s="533">
        <v>0</v>
      </c>
      <c r="M22" s="533">
        <f t="shared" si="1"/>
        <v>0</v>
      </c>
      <c r="N22" s="533">
        <f t="shared" si="2"/>
        <v>3</v>
      </c>
      <c r="O22" s="533">
        <v>0</v>
      </c>
      <c r="P22" s="567">
        <f t="shared" si="3"/>
        <v>26</v>
      </c>
      <c r="Q22" s="568">
        <v>0</v>
      </c>
      <c r="R22" s="533">
        <f t="shared" si="4"/>
        <v>26</v>
      </c>
      <c r="S22" s="569" t="s">
        <v>429</v>
      </c>
    </row>
    <row r="23" spans="1:19" ht="30" customHeight="1" x14ac:dyDescent="0.25">
      <c r="A23" s="573" t="s">
        <v>82</v>
      </c>
      <c r="B23" s="574">
        <v>461</v>
      </c>
      <c r="C23" s="574">
        <v>84</v>
      </c>
      <c r="D23" s="574">
        <v>316</v>
      </c>
      <c r="E23" s="574">
        <v>83</v>
      </c>
      <c r="F23" s="574">
        <f t="shared" si="0"/>
        <v>944</v>
      </c>
      <c r="G23" s="574">
        <v>573</v>
      </c>
      <c r="H23" s="574">
        <v>2</v>
      </c>
      <c r="I23" s="574">
        <v>5</v>
      </c>
      <c r="J23" s="574">
        <v>328</v>
      </c>
      <c r="K23" s="574">
        <v>27</v>
      </c>
      <c r="L23" s="574">
        <v>384</v>
      </c>
      <c r="M23" s="533">
        <f t="shared" si="1"/>
        <v>744</v>
      </c>
      <c r="N23" s="533">
        <f t="shared" si="2"/>
        <v>1319</v>
      </c>
      <c r="O23" s="574">
        <v>1562</v>
      </c>
      <c r="P23" s="567">
        <f t="shared" si="3"/>
        <v>3825</v>
      </c>
      <c r="Q23" s="568">
        <v>28</v>
      </c>
      <c r="R23" s="533">
        <f t="shared" si="4"/>
        <v>3853</v>
      </c>
      <c r="S23" s="569" t="s">
        <v>430</v>
      </c>
    </row>
    <row r="24" spans="1:19" s="484" customFormat="1" ht="30" customHeight="1" x14ac:dyDescent="0.25">
      <c r="A24" s="575" t="s">
        <v>555</v>
      </c>
      <c r="B24" s="576">
        <v>73</v>
      </c>
      <c r="C24" s="576">
        <v>48</v>
      </c>
      <c r="D24" s="576">
        <v>0</v>
      </c>
      <c r="E24" s="576">
        <v>76</v>
      </c>
      <c r="F24" s="576">
        <f t="shared" si="0"/>
        <v>197</v>
      </c>
      <c r="G24" s="576">
        <v>128</v>
      </c>
      <c r="H24" s="576">
        <v>0</v>
      </c>
      <c r="I24" s="576">
        <v>1</v>
      </c>
      <c r="J24" s="576">
        <v>0</v>
      </c>
      <c r="K24" s="576">
        <v>0</v>
      </c>
      <c r="L24" s="576">
        <v>4</v>
      </c>
      <c r="M24" s="576">
        <f t="shared" si="1"/>
        <v>5</v>
      </c>
      <c r="N24" s="576">
        <f t="shared" si="2"/>
        <v>133</v>
      </c>
      <c r="O24" s="576">
        <v>2</v>
      </c>
      <c r="P24" s="576">
        <f t="shared" si="3"/>
        <v>332</v>
      </c>
      <c r="Q24" s="576">
        <v>0</v>
      </c>
      <c r="R24" s="576">
        <f t="shared" si="4"/>
        <v>332</v>
      </c>
      <c r="S24" s="577" t="s">
        <v>431</v>
      </c>
    </row>
    <row r="25" spans="1:19" s="475" customFormat="1" ht="30" customHeight="1" x14ac:dyDescent="0.25">
      <c r="A25" s="578" t="s">
        <v>164</v>
      </c>
      <c r="B25" s="576">
        <v>90</v>
      </c>
      <c r="C25" s="576">
        <v>18</v>
      </c>
      <c r="D25" s="576">
        <v>0</v>
      </c>
      <c r="E25" s="576">
        <v>26</v>
      </c>
      <c r="F25" s="576">
        <f t="shared" si="0"/>
        <v>134</v>
      </c>
      <c r="G25" s="576">
        <v>36</v>
      </c>
      <c r="H25" s="576">
        <v>0</v>
      </c>
      <c r="I25" s="576">
        <v>0</v>
      </c>
      <c r="J25" s="576">
        <v>0</v>
      </c>
      <c r="K25" s="576">
        <v>0</v>
      </c>
      <c r="L25" s="576">
        <v>0</v>
      </c>
      <c r="M25" s="576">
        <f t="shared" si="1"/>
        <v>0</v>
      </c>
      <c r="N25" s="576">
        <f t="shared" si="2"/>
        <v>36</v>
      </c>
      <c r="O25" s="576">
        <v>0</v>
      </c>
      <c r="P25" s="576">
        <f t="shared" si="3"/>
        <v>170</v>
      </c>
      <c r="Q25" s="576">
        <v>0</v>
      </c>
      <c r="R25" s="576">
        <f t="shared" si="4"/>
        <v>170</v>
      </c>
      <c r="S25" s="579" t="s">
        <v>432</v>
      </c>
    </row>
    <row r="26" spans="1:19" s="484" customFormat="1" ht="30" customHeight="1" x14ac:dyDescent="0.25">
      <c r="A26" s="575" t="s">
        <v>575</v>
      </c>
      <c r="B26" s="576">
        <v>48</v>
      </c>
      <c r="C26" s="576">
        <v>7</v>
      </c>
      <c r="D26" s="576">
        <v>66</v>
      </c>
      <c r="E26" s="576">
        <v>72</v>
      </c>
      <c r="F26" s="576">
        <f t="shared" si="0"/>
        <v>193</v>
      </c>
      <c r="G26" s="576">
        <v>99</v>
      </c>
      <c r="H26" s="576">
        <v>1</v>
      </c>
      <c r="I26" s="576">
        <v>5</v>
      </c>
      <c r="J26" s="576">
        <v>0</v>
      </c>
      <c r="K26" s="576">
        <v>0</v>
      </c>
      <c r="L26" s="576">
        <v>5</v>
      </c>
      <c r="M26" s="576">
        <f t="shared" si="1"/>
        <v>10</v>
      </c>
      <c r="N26" s="576">
        <f t="shared" si="2"/>
        <v>110</v>
      </c>
      <c r="O26" s="576">
        <v>36</v>
      </c>
      <c r="P26" s="576">
        <f t="shared" si="3"/>
        <v>339</v>
      </c>
      <c r="Q26" s="576">
        <v>10</v>
      </c>
      <c r="R26" s="576">
        <f t="shared" si="4"/>
        <v>349</v>
      </c>
      <c r="S26" s="577" t="s">
        <v>574</v>
      </c>
    </row>
    <row r="27" spans="1:19" s="484" customFormat="1" ht="30" customHeight="1" thickBot="1" x14ac:dyDescent="0.3">
      <c r="A27" s="575" t="s">
        <v>631</v>
      </c>
      <c r="B27" s="576">
        <v>81</v>
      </c>
      <c r="C27" s="576">
        <v>46</v>
      </c>
      <c r="D27" s="576">
        <v>0</v>
      </c>
      <c r="E27" s="576">
        <v>20</v>
      </c>
      <c r="F27" s="576">
        <f t="shared" si="0"/>
        <v>147</v>
      </c>
      <c r="G27" s="576">
        <v>15</v>
      </c>
      <c r="H27" s="576">
        <v>0</v>
      </c>
      <c r="I27" s="576">
        <v>0</v>
      </c>
      <c r="J27" s="576">
        <v>0</v>
      </c>
      <c r="K27" s="576">
        <v>0</v>
      </c>
      <c r="L27" s="576">
        <v>0</v>
      </c>
      <c r="M27" s="576">
        <f t="shared" si="1"/>
        <v>0</v>
      </c>
      <c r="N27" s="576">
        <f t="shared" si="2"/>
        <v>15</v>
      </c>
      <c r="O27" s="576">
        <v>0</v>
      </c>
      <c r="P27" s="576">
        <f t="shared" si="3"/>
        <v>162</v>
      </c>
      <c r="Q27" s="576">
        <v>0</v>
      </c>
      <c r="R27" s="576">
        <f t="shared" si="4"/>
        <v>162</v>
      </c>
      <c r="S27" s="577" t="s">
        <v>704</v>
      </c>
    </row>
    <row r="28" spans="1:19" s="273" customFormat="1" ht="30" customHeight="1" thickBot="1" x14ac:dyDescent="0.3">
      <c r="A28" s="890" t="s">
        <v>561</v>
      </c>
      <c r="B28" s="891">
        <f t="shared" ref="B28:R28" si="5">SUM(B9:B27)</f>
        <v>1979</v>
      </c>
      <c r="C28" s="891">
        <f t="shared" si="5"/>
        <v>752</v>
      </c>
      <c r="D28" s="891">
        <f t="shared" si="5"/>
        <v>561</v>
      </c>
      <c r="E28" s="891">
        <f t="shared" si="5"/>
        <v>1726</v>
      </c>
      <c r="F28" s="891">
        <f t="shared" si="5"/>
        <v>5018</v>
      </c>
      <c r="G28" s="891">
        <f t="shared" si="5"/>
        <v>1742</v>
      </c>
      <c r="H28" s="891">
        <f t="shared" si="5"/>
        <v>8</v>
      </c>
      <c r="I28" s="891">
        <f t="shared" si="5"/>
        <v>33</v>
      </c>
      <c r="J28" s="891">
        <f t="shared" si="5"/>
        <v>408</v>
      </c>
      <c r="K28" s="891">
        <f t="shared" si="5"/>
        <v>75</v>
      </c>
      <c r="L28" s="891">
        <f t="shared" si="5"/>
        <v>495</v>
      </c>
      <c r="M28" s="891">
        <f t="shared" si="5"/>
        <v>1011</v>
      </c>
      <c r="N28" s="891">
        <f t="shared" si="5"/>
        <v>2761</v>
      </c>
      <c r="O28" s="891">
        <f t="shared" si="5"/>
        <v>1685</v>
      </c>
      <c r="P28" s="891">
        <f t="shared" si="5"/>
        <v>9464</v>
      </c>
      <c r="Q28" s="891">
        <f t="shared" si="5"/>
        <v>111</v>
      </c>
      <c r="R28" s="891">
        <f t="shared" si="5"/>
        <v>9575</v>
      </c>
      <c r="S28" s="1122" t="s">
        <v>705</v>
      </c>
    </row>
    <row r="29" spans="1:19" ht="30" customHeight="1" thickBot="1" x14ac:dyDescent="0.3">
      <c r="A29" s="1149" t="s">
        <v>927</v>
      </c>
      <c r="B29" s="607">
        <v>13774</v>
      </c>
      <c r="C29" s="607">
        <v>8651</v>
      </c>
      <c r="D29" s="607">
        <v>515</v>
      </c>
      <c r="E29" s="607">
        <v>2011</v>
      </c>
      <c r="F29" s="607">
        <f t="shared" si="0"/>
        <v>24951</v>
      </c>
      <c r="G29" s="607">
        <v>23799</v>
      </c>
      <c r="H29" s="607">
        <v>122</v>
      </c>
      <c r="I29" s="607">
        <v>724</v>
      </c>
      <c r="J29" s="607">
        <v>245</v>
      </c>
      <c r="K29" s="607">
        <v>231</v>
      </c>
      <c r="L29" s="607">
        <v>1493</v>
      </c>
      <c r="M29" s="607">
        <f t="shared" ref="M29" si="6">SUM(I29:L29)</f>
        <v>2693</v>
      </c>
      <c r="N29" s="607">
        <f t="shared" ref="N29" si="7">SUM(G29:L29)</f>
        <v>26614</v>
      </c>
      <c r="O29" s="607">
        <v>3772</v>
      </c>
      <c r="P29" s="607">
        <f t="shared" si="3"/>
        <v>55337</v>
      </c>
      <c r="Q29" s="607">
        <v>2323</v>
      </c>
      <c r="R29" s="607">
        <f t="shared" si="4"/>
        <v>57660</v>
      </c>
      <c r="S29" s="585" t="s">
        <v>936</v>
      </c>
    </row>
    <row r="30" spans="1:19" ht="30" customHeight="1" thickBot="1" x14ac:dyDescent="0.3">
      <c r="A30" s="582" t="s">
        <v>707</v>
      </c>
      <c r="B30" s="607">
        <v>24152</v>
      </c>
      <c r="C30" s="607">
        <v>14308</v>
      </c>
      <c r="D30" s="607">
        <v>5879</v>
      </c>
      <c r="E30" s="607">
        <v>14462</v>
      </c>
      <c r="F30" s="607">
        <f t="shared" si="0"/>
        <v>58801</v>
      </c>
      <c r="G30" s="607">
        <v>42008</v>
      </c>
      <c r="H30" s="607">
        <v>691</v>
      </c>
      <c r="I30" s="607">
        <v>3858</v>
      </c>
      <c r="J30" s="607">
        <v>2299</v>
      </c>
      <c r="K30" s="607">
        <v>1403</v>
      </c>
      <c r="L30" s="607">
        <v>4017</v>
      </c>
      <c r="M30" s="607">
        <f t="shared" ref="M30" si="8">SUM(I30:L30)</f>
        <v>11577</v>
      </c>
      <c r="N30" s="607">
        <f t="shared" ref="N30" si="9">SUM(G30:L30)</f>
        <v>54276</v>
      </c>
      <c r="O30" s="607">
        <v>11971</v>
      </c>
      <c r="P30" s="607">
        <f t="shared" si="3"/>
        <v>125048</v>
      </c>
      <c r="Q30" s="607">
        <v>4157</v>
      </c>
      <c r="R30" s="607">
        <f t="shared" si="4"/>
        <v>129205</v>
      </c>
      <c r="S30" s="584" t="s">
        <v>706</v>
      </c>
    </row>
    <row r="31" spans="1:19" ht="18" customHeight="1" x14ac:dyDescent="0.25">
      <c r="A31" s="1310" t="s">
        <v>708</v>
      </c>
      <c r="B31" s="1310"/>
      <c r="C31" s="1310"/>
      <c r="D31" s="1310"/>
      <c r="E31" s="1310"/>
      <c r="F31" s="1310"/>
      <c r="G31" s="1310"/>
      <c r="H31" s="583"/>
      <c r="I31" s="583"/>
      <c r="J31" s="583"/>
      <c r="K31" s="583"/>
      <c r="L31" s="583"/>
      <c r="M31" s="583"/>
      <c r="N31" s="557"/>
      <c r="O31" s="557"/>
      <c r="P31" s="558"/>
      <c r="Q31" s="558"/>
      <c r="R31" s="557"/>
      <c r="S31" s="775" t="s">
        <v>714</v>
      </c>
    </row>
    <row r="32" spans="1:19" ht="17.45" customHeight="1" x14ac:dyDescent="0.25">
      <c r="A32" s="1146" t="s">
        <v>925</v>
      </c>
      <c r="B32" s="12"/>
      <c r="S32" s="1147" t="s">
        <v>926</v>
      </c>
    </row>
    <row r="33" spans="1:19" ht="26.1" customHeight="1" x14ac:dyDescent="0.25">
      <c r="A33" s="1308" t="s">
        <v>929</v>
      </c>
      <c r="B33" s="1308"/>
      <c r="C33" s="1308"/>
      <c r="D33" s="1308"/>
      <c r="E33" s="1308"/>
      <c r="F33" s="1308"/>
      <c r="G33" s="1308"/>
      <c r="K33" s="1309" t="s">
        <v>930</v>
      </c>
      <c r="L33" s="1309"/>
      <c r="M33" s="1309"/>
      <c r="N33" s="1309"/>
      <c r="O33" s="1309"/>
      <c r="P33" s="1309"/>
      <c r="Q33" s="1309"/>
      <c r="R33" s="1309"/>
      <c r="S33" s="1309"/>
    </row>
    <row r="35" spans="1:19" ht="15" customHeight="1" x14ac:dyDescent="0.25"/>
    <row r="36" spans="1:19" ht="15" x14ac:dyDescent="0.25">
      <c r="S36"/>
    </row>
    <row r="37" spans="1:19" ht="15" x14ac:dyDescent="0.25">
      <c r="S37" s="484"/>
    </row>
    <row r="38" spans="1:19" ht="15" x14ac:dyDescent="0.25">
      <c r="S38" s="484"/>
    </row>
    <row r="39" spans="1:19" ht="15" x14ac:dyDescent="0.25">
      <c r="S39" s="484"/>
    </row>
    <row r="40" spans="1:19" ht="15" x14ac:dyDescent="0.25">
      <c r="S40" s="484"/>
    </row>
    <row r="41" spans="1:19" ht="15" x14ac:dyDescent="0.25">
      <c r="S41" s="484"/>
    </row>
    <row r="42" spans="1:19" ht="15" x14ac:dyDescent="0.25">
      <c r="S42" s="484"/>
    </row>
    <row r="43" spans="1:19" ht="15" x14ac:dyDescent="0.25">
      <c r="S43" s="484"/>
    </row>
    <row r="44" spans="1:19" ht="15" x14ac:dyDescent="0.25">
      <c r="S44" s="484"/>
    </row>
    <row r="45" spans="1:19" ht="15" x14ac:dyDescent="0.25">
      <c r="S45" s="484"/>
    </row>
    <row r="46" spans="1:19" ht="15" x14ac:dyDescent="0.25">
      <c r="S46" s="484"/>
    </row>
    <row r="47" spans="1:19" ht="15" x14ac:dyDescent="0.25">
      <c r="S47" s="484"/>
    </row>
    <row r="48" spans="1:19" ht="15" x14ac:dyDescent="0.25">
      <c r="S48" s="484"/>
    </row>
    <row r="49" spans="19:19" ht="15" x14ac:dyDescent="0.25">
      <c r="S49" s="484"/>
    </row>
    <row r="50" spans="19:19" ht="15" x14ac:dyDescent="0.25">
      <c r="S50" s="484"/>
    </row>
    <row r="51" spans="19:19" ht="15" x14ac:dyDescent="0.25">
      <c r="S51" s="484"/>
    </row>
    <row r="52" spans="19:19" ht="15" x14ac:dyDescent="0.25">
      <c r="S52" s="484"/>
    </row>
    <row r="53" spans="19:19" ht="15" x14ac:dyDescent="0.25">
      <c r="S53" s="484"/>
    </row>
    <row r="54" spans="19:19" ht="15" x14ac:dyDescent="0.25">
      <c r="S54" s="484"/>
    </row>
    <row r="55" spans="19:19" ht="15" x14ac:dyDescent="0.25">
      <c r="S55" s="484"/>
    </row>
    <row r="56" spans="19:19" ht="15" x14ac:dyDescent="0.25">
      <c r="S56" s="484"/>
    </row>
    <row r="57" spans="19:19" ht="15" x14ac:dyDescent="0.25">
      <c r="S57" s="484"/>
    </row>
    <row r="58" spans="19:19" ht="15" x14ac:dyDescent="0.25">
      <c r="S58" s="484"/>
    </row>
    <row r="59" spans="19:19" ht="15" x14ac:dyDescent="0.25">
      <c r="S59" s="484"/>
    </row>
    <row r="60" spans="19:19" ht="15" x14ac:dyDescent="0.25">
      <c r="S60" s="484"/>
    </row>
    <row r="61" spans="19:19" ht="15" x14ac:dyDescent="0.25">
      <c r="S61" s="484"/>
    </row>
    <row r="62" spans="19:19" ht="15" x14ac:dyDescent="0.25">
      <c r="S62" s="484"/>
    </row>
    <row r="63" spans="19:19" ht="15" x14ac:dyDescent="0.25">
      <c r="S63" s="484"/>
    </row>
    <row r="64" spans="19:19" ht="15" x14ac:dyDescent="0.25">
      <c r="S64" s="484"/>
    </row>
    <row r="65" spans="19:19" ht="15" x14ac:dyDescent="0.25">
      <c r="S65" s="484"/>
    </row>
    <row r="66" spans="19:19" ht="15" x14ac:dyDescent="0.25">
      <c r="S66" s="484"/>
    </row>
    <row r="67" spans="19:19" ht="15" x14ac:dyDescent="0.25">
      <c r="S67" s="484"/>
    </row>
    <row r="68" spans="19:19" ht="15" x14ac:dyDescent="0.25">
      <c r="S68" s="484"/>
    </row>
    <row r="69" spans="19:19" ht="15" x14ac:dyDescent="0.25">
      <c r="S69" s="484"/>
    </row>
    <row r="70" spans="19:19" ht="15" x14ac:dyDescent="0.25">
      <c r="S70" s="484"/>
    </row>
    <row r="71" spans="19:19" ht="15" x14ac:dyDescent="0.25">
      <c r="S71" s="484"/>
    </row>
    <row r="72" spans="19:19" ht="15" x14ac:dyDescent="0.25">
      <c r="S72" s="484"/>
    </row>
    <row r="73" spans="19:19" ht="15" x14ac:dyDescent="0.25">
      <c r="S73" s="484"/>
    </row>
    <row r="74" spans="19:19" ht="15" x14ac:dyDescent="0.25">
      <c r="S74" s="484"/>
    </row>
    <row r="75" spans="19:19" ht="15" x14ac:dyDescent="0.25">
      <c r="S75" s="484"/>
    </row>
    <row r="76" spans="19:19" ht="15" x14ac:dyDescent="0.25">
      <c r="S76" s="484"/>
    </row>
    <row r="77" spans="19:19" ht="15" x14ac:dyDescent="0.25">
      <c r="S77" s="484"/>
    </row>
    <row r="78" spans="19:19" ht="15" x14ac:dyDescent="0.25">
      <c r="S78" s="484"/>
    </row>
    <row r="79" spans="19:19" ht="15" x14ac:dyDescent="0.25">
      <c r="S79" s="484"/>
    </row>
    <row r="80" spans="19:19" ht="15" x14ac:dyDescent="0.25">
      <c r="S80" s="484"/>
    </row>
    <row r="81" spans="19:19" ht="15" x14ac:dyDescent="0.25">
      <c r="S81" s="484"/>
    </row>
    <row r="82" spans="19:19" ht="15" x14ac:dyDescent="0.25">
      <c r="S82" s="484"/>
    </row>
    <row r="83" spans="19:19" ht="15" x14ac:dyDescent="0.25">
      <c r="S83" s="484"/>
    </row>
  </sheetData>
  <mergeCells count="23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E5:E6"/>
    <mergeCell ref="F5:F6"/>
    <mergeCell ref="G5:G6"/>
    <mergeCell ref="P4:P6"/>
    <mergeCell ref="A33:G33"/>
    <mergeCell ref="K33:S33"/>
    <mergeCell ref="A31:G31"/>
    <mergeCell ref="Q4:Q6"/>
    <mergeCell ref="B5:B6"/>
    <mergeCell ref="C5:C6"/>
    <mergeCell ref="D5: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6" orientation="landscape" r:id="rId1"/>
  <headerFooter>
    <oddFooter>&amp;C&amp;"Arial,Bold"&amp;14 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6"/>
  <sheetViews>
    <sheetView rightToLeft="1" view="pageBreakPreview" zoomScale="60" zoomScaleNormal="60" workbookViewId="0">
      <selection activeCell="Q39" sqref="Q39"/>
    </sheetView>
  </sheetViews>
  <sheetFormatPr defaultColWidth="9.140625" defaultRowHeight="18.75" x14ac:dyDescent="0.3"/>
  <cols>
    <col min="1" max="1" width="24.140625" style="308" customWidth="1"/>
    <col min="2" max="2" width="11.140625" style="308" customWidth="1"/>
    <col min="3" max="3" width="11.5703125" style="308" customWidth="1"/>
    <col min="4" max="5" width="8.42578125" style="308" customWidth="1"/>
    <col min="6" max="6" width="14.140625" style="308" customWidth="1"/>
    <col min="7" max="7" width="8.7109375" style="308" customWidth="1"/>
    <col min="8" max="8" width="6.28515625" style="308" customWidth="1"/>
    <col min="9" max="9" width="10.7109375" style="308" customWidth="1"/>
    <col min="10" max="10" width="8.28515625" style="308" customWidth="1"/>
    <col min="11" max="11" width="7.85546875" style="308" customWidth="1"/>
    <col min="12" max="12" width="10" style="308" customWidth="1"/>
    <col min="13" max="13" width="10.42578125" style="308" customWidth="1"/>
    <col min="14" max="14" width="12.28515625" style="308" customWidth="1"/>
    <col min="15" max="15" width="18.42578125" style="308" customWidth="1"/>
    <col min="16" max="16" width="9.5703125" style="308" customWidth="1"/>
    <col min="17" max="17" width="15.85546875" style="308" customWidth="1"/>
    <col min="18" max="18" width="10.7109375" style="308" customWidth="1"/>
    <col min="19" max="19" width="38.85546875" style="341" customWidth="1"/>
    <col min="20" max="16384" width="9.140625" style="308"/>
  </cols>
  <sheetData>
    <row r="1" spans="1:20" ht="23.1" customHeight="1" x14ac:dyDescent="0.3">
      <c r="A1" s="1295" t="s">
        <v>716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  <c r="P1" s="1295"/>
      <c r="Q1" s="1295"/>
      <c r="R1" s="1295"/>
      <c r="S1" s="1295"/>
    </row>
    <row r="2" spans="1:20" ht="20.100000000000001" customHeight="1" x14ac:dyDescent="0.45">
      <c r="A2" s="1295" t="s">
        <v>698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  <c r="R2" s="1295"/>
      <c r="S2" s="1295"/>
    </row>
    <row r="3" spans="1:20" ht="20.100000000000001" customHeight="1" thickBot="1" x14ac:dyDescent="0.35">
      <c r="A3" s="1307" t="s">
        <v>715</v>
      </c>
      <c r="B3" s="1307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517" t="s">
        <v>932</v>
      </c>
    </row>
    <row r="4" spans="1:20" ht="33" customHeight="1" thickBot="1" x14ac:dyDescent="0.35">
      <c r="A4" s="1253" t="s">
        <v>819</v>
      </c>
      <c r="B4" s="1291" t="s">
        <v>717</v>
      </c>
      <c r="C4" s="1291"/>
      <c r="D4" s="1291"/>
      <c r="E4" s="1291"/>
      <c r="F4" s="1291"/>
      <c r="G4" s="1291" t="s">
        <v>718</v>
      </c>
      <c r="H4" s="1291"/>
      <c r="I4" s="1291"/>
      <c r="J4" s="1291"/>
      <c r="K4" s="1291"/>
      <c r="L4" s="1291"/>
      <c r="M4" s="1291"/>
      <c r="N4" s="1291" t="s">
        <v>12</v>
      </c>
      <c r="O4" s="1291" t="s">
        <v>13</v>
      </c>
      <c r="P4" s="1291" t="s">
        <v>576</v>
      </c>
      <c r="Q4" s="1291" t="s">
        <v>569</v>
      </c>
      <c r="R4" s="1299" t="s">
        <v>16</v>
      </c>
      <c r="S4" s="1301" t="s">
        <v>931</v>
      </c>
    </row>
    <row r="5" spans="1:20" ht="27.75" customHeight="1" thickBot="1" x14ac:dyDescent="0.35">
      <c r="A5" s="1296"/>
      <c r="B5" s="1291" t="s">
        <v>289</v>
      </c>
      <c r="C5" s="1291" t="s">
        <v>197</v>
      </c>
      <c r="D5" s="1291" t="s">
        <v>17</v>
      </c>
      <c r="E5" s="1291" t="s">
        <v>18</v>
      </c>
      <c r="F5" s="1291" t="s">
        <v>4</v>
      </c>
      <c r="G5" s="1291" t="s">
        <v>19</v>
      </c>
      <c r="H5" s="1291" t="s">
        <v>20</v>
      </c>
      <c r="I5" s="1293" t="s">
        <v>625</v>
      </c>
      <c r="J5" s="1293"/>
      <c r="K5" s="1293"/>
      <c r="L5" s="1293"/>
      <c r="M5" s="1291" t="s">
        <v>24</v>
      </c>
      <c r="N5" s="1292"/>
      <c r="O5" s="1292"/>
      <c r="P5" s="1292"/>
      <c r="Q5" s="1292"/>
      <c r="R5" s="1300"/>
      <c r="S5" s="1302"/>
    </row>
    <row r="6" spans="1:20" ht="46.5" customHeight="1" x14ac:dyDescent="0.35">
      <c r="A6" s="1296"/>
      <c r="B6" s="1304"/>
      <c r="C6" s="1305"/>
      <c r="D6" s="1292"/>
      <c r="E6" s="1292"/>
      <c r="F6" s="1292"/>
      <c r="G6" s="1292"/>
      <c r="H6" s="1292"/>
      <c r="I6" s="518" t="s">
        <v>22</v>
      </c>
      <c r="J6" s="518" t="s">
        <v>23</v>
      </c>
      <c r="K6" s="519" t="s">
        <v>191</v>
      </c>
      <c r="L6" s="519" t="s">
        <v>192</v>
      </c>
      <c r="M6" s="1292"/>
      <c r="N6" s="1292"/>
      <c r="O6" s="1292"/>
      <c r="P6" s="1292"/>
      <c r="Q6" s="1292"/>
      <c r="R6" s="1300"/>
      <c r="S6" s="1302"/>
      <c r="T6" s="256"/>
    </row>
    <row r="7" spans="1:20" ht="54" customHeight="1" thickBot="1" x14ac:dyDescent="0.4">
      <c r="A7" s="1255"/>
      <c r="B7" s="559" t="s">
        <v>385</v>
      </c>
      <c r="C7" s="559" t="s">
        <v>386</v>
      </c>
      <c r="D7" s="559" t="s">
        <v>387</v>
      </c>
      <c r="E7" s="559" t="s">
        <v>372</v>
      </c>
      <c r="F7" s="559" t="s">
        <v>736</v>
      </c>
      <c r="G7" s="559" t="s">
        <v>377</v>
      </c>
      <c r="H7" s="559" t="s">
        <v>388</v>
      </c>
      <c r="I7" s="559" t="s">
        <v>380</v>
      </c>
      <c r="J7" s="560" t="s">
        <v>389</v>
      </c>
      <c r="K7" s="559" t="s">
        <v>390</v>
      </c>
      <c r="L7" s="559" t="s">
        <v>416</v>
      </c>
      <c r="M7" s="559" t="s">
        <v>383</v>
      </c>
      <c r="N7" s="559" t="s">
        <v>391</v>
      </c>
      <c r="O7" s="559" t="s">
        <v>384</v>
      </c>
      <c r="P7" s="559" t="s">
        <v>696</v>
      </c>
      <c r="Q7" s="559" t="s">
        <v>570</v>
      </c>
      <c r="R7" s="559" t="s">
        <v>392</v>
      </c>
      <c r="S7" s="1303"/>
      <c r="T7" s="256"/>
    </row>
    <row r="8" spans="1:20" ht="21.95" customHeight="1" thickBot="1" x14ac:dyDescent="0.35">
      <c r="A8" s="522" t="s">
        <v>651</v>
      </c>
      <c r="B8" s="523"/>
      <c r="C8" s="523"/>
      <c r="D8" s="523"/>
      <c r="E8" s="523"/>
      <c r="F8" s="523"/>
      <c r="G8" s="523"/>
      <c r="H8" s="523"/>
      <c r="I8" s="524"/>
      <c r="J8" s="524"/>
      <c r="K8" s="523"/>
      <c r="L8" s="523"/>
      <c r="M8" s="523"/>
      <c r="N8" s="523"/>
      <c r="O8" s="523"/>
      <c r="P8" s="525"/>
      <c r="Q8" s="525"/>
      <c r="R8" s="523"/>
      <c r="S8" s="620" t="s">
        <v>723</v>
      </c>
    </row>
    <row r="9" spans="1:20" s="309" customFormat="1" ht="21.95" customHeight="1" x14ac:dyDescent="0.25">
      <c r="A9" s="528" t="s">
        <v>196</v>
      </c>
      <c r="B9" s="1109">
        <v>203</v>
      </c>
      <c r="C9" s="1109">
        <v>45</v>
      </c>
      <c r="D9" s="1109">
        <v>93</v>
      </c>
      <c r="E9" s="1109">
        <v>23</v>
      </c>
      <c r="F9" s="1109">
        <f t="shared" ref="F9:F32" si="0">SUM(B9:E9)</f>
        <v>364</v>
      </c>
      <c r="G9" s="1109">
        <v>8</v>
      </c>
      <c r="H9" s="1109">
        <v>0</v>
      </c>
      <c r="I9" s="1109">
        <v>1</v>
      </c>
      <c r="J9" s="1109">
        <v>0</v>
      </c>
      <c r="K9" s="1109">
        <v>0</v>
      </c>
      <c r="L9" s="1109">
        <v>4</v>
      </c>
      <c r="M9" s="1109">
        <f>SUM(I9:L9)</f>
        <v>5</v>
      </c>
      <c r="N9" s="1109">
        <f>SUM(G9:L9)</f>
        <v>13</v>
      </c>
      <c r="O9" s="1109">
        <v>0</v>
      </c>
      <c r="P9" s="1109">
        <f>O9+N9+F9</f>
        <v>377</v>
      </c>
      <c r="Q9" s="1109">
        <v>4</v>
      </c>
      <c r="R9" s="1109">
        <f>SUM(P9:Q9)</f>
        <v>381</v>
      </c>
      <c r="S9" s="531" t="s">
        <v>393</v>
      </c>
      <c r="T9" s="364"/>
    </row>
    <row r="10" spans="1:20" s="310" customFormat="1" ht="21.95" customHeight="1" x14ac:dyDescent="0.25">
      <c r="A10" s="532" t="s">
        <v>301</v>
      </c>
      <c r="B10" s="588">
        <v>217</v>
      </c>
      <c r="C10" s="588">
        <v>140</v>
      </c>
      <c r="D10" s="588">
        <v>54</v>
      </c>
      <c r="E10" s="588">
        <v>326</v>
      </c>
      <c r="F10" s="588">
        <f t="shared" si="0"/>
        <v>737</v>
      </c>
      <c r="G10" s="588">
        <v>155</v>
      </c>
      <c r="H10" s="588">
        <v>0</v>
      </c>
      <c r="I10" s="588">
        <v>8</v>
      </c>
      <c r="J10" s="588">
        <v>0</v>
      </c>
      <c r="K10" s="588">
        <v>0</v>
      </c>
      <c r="L10" s="588">
        <v>3</v>
      </c>
      <c r="M10" s="586">
        <f t="shared" ref="M10:M32" si="1">SUM(I10:L10)</f>
        <v>11</v>
      </c>
      <c r="N10" s="586">
        <f t="shared" ref="N10:N32" si="2">SUM(G10:L10)</f>
        <v>166</v>
      </c>
      <c r="O10" s="588">
        <v>29</v>
      </c>
      <c r="P10" s="587">
        <f t="shared" ref="P10:P32" si="3">O10+N10+F10</f>
        <v>932</v>
      </c>
      <c r="Q10" s="587">
        <v>0</v>
      </c>
      <c r="R10" s="586">
        <f t="shared" ref="R10:R32" si="4">SUM(P10:Q10)</f>
        <v>932</v>
      </c>
      <c r="S10" s="535" t="s">
        <v>394</v>
      </c>
    </row>
    <row r="11" spans="1:20" ht="21.95" customHeight="1" x14ac:dyDescent="0.3">
      <c r="A11" s="532" t="s">
        <v>44</v>
      </c>
      <c r="B11" s="588">
        <v>145</v>
      </c>
      <c r="C11" s="588">
        <v>55</v>
      </c>
      <c r="D11" s="588">
        <v>38</v>
      </c>
      <c r="E11" s="588">
        <v>519</v>
      </c>
      <c r="F11" s="588">
        <f t="shared" si="0"/>
        <v>757</v>
      </c>
      <c r="G11" s="588">
        <v>211</v>
      </c>
      <c r="H11" s="588">
        <v>0</v>
      </c>
      <c r="I11" s="588">
        <v>2</v>
      </c>
      <c r="J11" s="588">
        <v>1</v>
      </c>
      <c r="K11" s="588">
        <v>2</v>
      </c>
      <c r="L11" s="588">
        <v>6</v>
      </c>
      <c r="M11" s="586">
        <f t="shared" si="1"/>
        <v>11</v>
      </c>
      <c r="N11" s="586">
        <f t="shared" si="2"/>
        <v>222</v>
      </c>
      <c r="O11" s="588">
        <v>7</v>
      </c>
      <c r="P11" s="587">
        <f t="shared" si="3"/>
        <v>986</v>
      </c>
      <c r="Q11" s="587">
        <v>2</v>
      </c>
      <c r="R11" s="586">
        <f t="shared" si="4"/>
        <v>988</v>
      </c>
      <c r="S11" s="535" t="s">
        <v>395</v>
      </c>
    </row>
    <row r="12" spans="1:20" ht="21.95" customHeight="1" x14ac:dyDescent="0.3">
      <c r="A12" s="532" t="s">
        <v>36</v>
      </c>
      <c r="B12" s="588">
        <v>194</v>
      </c>
      <c r="C12" s="588">
        <v>95</v>
      </c>
      <c r="D12" s="588">
        <v>97</v>
      </c>
      <c r="E12" s="588">
        <v>301</v>
      </c>
      <c r="F12" s="588">
        <f t="shared" si="0"/>
        <v>687</v>
      </c>
      <c r="G12" s="588">
        <v>183</v>
      </c>
      <c r="H12" s="588">
        <v>8</v>
      </c>
      <c r="I12" s="588">
        <v>22</v>
      </c>
      <c r="J12" s="588">
        <v>0</v>
      </c>
      <c r="K12" s="588">
        <v>4</v>
      </c>
      <c r="L12" s="588">
        <v>10</v>
      </c>
      <c r="M12" s="586">
        <f t="shared" si="1"/>
        <v>36</v>
      </c>
      <c r="N12" s="586">
        <f t="shared" si="2"/>
        <v>227</v>
      </c>
      <c r="O12" s="588">
        <v>67</v>
      </c>
      <c r="P12" s="587">
        <f t="shared" si="3"/>
        <v>981</v>
      </c>
      <c r="Q12" s="587">
        <v>0</v>
      </c>
      <c r="R12" s="586">
        <f t="shared" si="4"/>
        <v>981</v>
      </c>
      <c r="S12" s="535" t="s">
        <v>396</v>
      </c>
    </row>
    <row r="13" spans="1:20" ht="21.95" customHeight="1" x14ac:dyDescent="0.3">
      <c r="A13" s="532" t="s">
        <v>136</v>
      </c>
      <c r="B13" s="588">
        <v>197</v>
      </c>
      <c r="C13" s="588">
        <v>64</v>
      </c>
      <c r="D13" s="588">
        <v>277</v>
      </c>
      <c r="E13" s="588">
        <v>146</v>
      </c>
      <c r="F13" s="588">
        <f t="shared" si="0"/>
        <v>684</v>
      </c>
      <c r="G13" s="588">
        <v>298</v>
      </c>
      <c r="H13" s="588">
        <v>14</v>
      </c>
      <c r="I13" s="588">
        <v>6</v>
      </c>
      <c r="J13" s="588">
        <v>11</v>
      </c>
      <c r="K13" s="588">
        <v>0</v>
      </c>
      <c r="L13" s="588">
        <v>51</v>
      </c>
      <c r="M13" s="586">
        <f t="shared" si="1"/>
        <v>68</v>
      </c>
      <c r="N13" s="586">
        <f t="shared" si="2"/>
        <v>380</v>
      </c>
      <c r="O13" s="588">
        <v>87</v>
      </c>
      <c r="P13" s="587">
        <f t="shared" si="3"/>
        <v>1151</v>
      </c>
      <c r="Q13" s="587">
        <v>9</v>
      </c>
      <c r="R13" s="586">
        <f t="shared" si="4"/>
        <v>1160</v>
      </c>
      <c r="S13" s="535" t="s">
        <v>397</v>
      </c>
    </row>
    <row r="14" spans="1:20" ht="21.95" customHeight="1" x14ac:dyDescent="0.3">
      <c r="A14" s="532" t="s">
        <v>35</v>
      </c>
      <c r="B14" s="588">
        <v>292</v>
      </c>
      <c r="C14" s="588">
        <v>124</v>
      </c>
      <c r="D14" s="588">
        <v>133</v>
      </c>
      <c r="E14" s="588">
        <v>647</v>
      </c>
      <c r="F14" s="588">
        <f t="shared" si="0"/>
        <v>1196</v>
      </c>
      <c r="G14" s="588">
        <v>901</v>
      </c>
      <c r="H14" s="588">
        <v>8</v>
      </c>
      <c r="I14" s="588">
        <v>319</v>
      </c>
      <c r="J14" s="588">
        <v>2</v>
      </c>
      <c r="K14" s="588">
        <v>10</v>
      </c>
      <c r="L14" s="588">
        <v>36</v>
      </c>
      <c r="M14" s="586">
        <f t="shared" si="1"/>
        <v>367</v>
      </c>
      <c r="N14" s="586">
        <f t="shared" si="2"/>
        <v>1276</v>
      </c>
      <c r="O14" s="588">
        <v>33</v>
      </c>
      <c r="P14" s="587">
        <f t="shared" si="3"/>
        <v>2505</v>
      </c>
      <c r="Q14" s="587">
        <v>4</v>
      </c>
      <c r="R14" s="586">
        <f t="shared" si="4"/>
        <v>2509</v>
      </c>
      <c r="S14" s="535" t="s">
        <v>398</v>
      </c>
    </row>
    <row r="15" spans="1:20" ht="21.95" customHeight="1" x14ac:dyDescent="0.3">
      <c r="A15" s="532" t="s">
        <v>37</v>
      </c>
      <c r="B15" s="588">
        <v>82</v>
      </c>
      <c r="C15" s="588">
        <v>44</v>
      </c>
      <c r="D15" s="588">
        <v>3</v>
      </c>
      <c r="E15" s="588">
        <v>152</v>
      </c>
      <c r="F15" s="588">
        <f t="shared" si="0"/>
        <v>281</v>
      </c>
      <c r="G15" s="588">
        <v>251</v>
      </c>
      <c r="H15" s="588">
        <v>0</v>
      </c>
      <c r="I15" s="588">
        <v>6</v>
      </c>
      <c r="J15" s="588">
        <v>0</v>
      </c>
      <c r="K15" s="588">
        <v>0</v>
      </c>
      <c r="L15" s="588">
        <v>1</v>
      </c>
      <c r="M15" s="586">
        <f t="shared" si="1"/>
        <v>7</v>
      </c>
      <c r="N15" s="586">
        <f t="shared" si="2"/>
        <v>258</v>
      </c>
      <c r="O15" s="588">
        <v>3</v>
      </c>
      <c r="P15" s="587">
        <f t="shared" si="3"/>
        <v>542</v>
      </c>
      <c r="Q15" s="587">
        <v>1</v>
      </c>
      <c r="R15" s="586">
        <f t="shared" si="4"/>
        <v>543</v>
      </c>
      <c r="S15" s="535" t="s">
        <v>399</v>
      </c>
    </row>
    <row r="16" spans="1:20" ht="21.95" customHeight="1" x14ac:dyDescent="0.3">
      <c r="A16" s="532" t="s">
        <v>123</v>
      </c>
      <c r="B16" s="588">
        <v>163</v>
      </c>
      <c r="C16" s="588">
        <v>63</v>
      </c>
      <c r="D16" s="588">
        <v>4</v>
      </c>
      <c r="E16" s="588">
        <v>72</v>
      </c>
      <c r="F16" s="588">
        <f t="shared" si="0"/>
        <v>302</v>
      </c>
      <c r="G16" s="588">
        <v>196</v>
      </c>
      <c r="H16" s="588">
        <v>0</v>
      </c>
      <c r="I16" s="588">
        <v>2</v>
      </c>
      <c r="J16" s="588">
        <v>0</v>
      </c>
      <c r="K16" s="588">
        <v>0</v>
      </c>
      <c r="L16" s="588">
        <v>0</v>
      </c>
      <c r="M16" s="586">
        <f t="shared" si="1"/>
        <v>2</v>
      </c>
      <c r="N16" s="586">
        <f t="shared" si="2"/>
        <v>198</v>
      </c>
      <c r="O16" s="588">
        <v>5</v>
      </c>
      <c r="P16" s="587">
        <f t="shared" si="3"/>
        <v>505</v>
      </c>
      <c r="Q16" s="587">
        <v>0</v>
      </c>
      <c r="R16" s="586">
        <f t="shared" si="4"/>
        <v>505</v>
      </c>
      <c r="S16" s="535" t="s">
        <v>400</v>
      </c>
    </row>
    <row r="17" spans="1:19" ht="21.95" customHeight="1" x14ac:dyDescent="0.3">
      <c r="A17" s="532" t="s">
        <v>47</v>
      </c>
      <c r="B17" s="588">
        <v>161</v>
      </c>
      <c r="C17" s="588">
        <v>137</v>
      </c>
      <c r="D17" s="588">
        <v>79</v>
      </c>
      <c r="E17" s="588">
        <v>134</v>
      </c>
      <c r="F17" s="588">
        <f t="shared" si="0"/>
        <v>511</v>
      </c>
      <c r="G17" s="588">
        <v>101</v>
      </c>
      <c r="H17" s="588">
        <v>0</v>
      </c>
      <c r="I17" s="588">
        <v>3</v>
      </c>
      <c r="J17" s="588">
        <v>2</v>
      </c>
      <c r="K17" s="588">
        <v>0</v>
      </c>
      <c r="L17" s="588">
        <v>2</v>
      </c>
      <c r="M17" s="586">
        <f t="shared" si="1"/>
        <v>7</v>
      </c>
      <c r="N17" s="586">
        <f t="shared" si="2"/>
        <v>108</v>
      </c>
      <c r="O17" s="588">
        <v>0</v>
      </c>
      <c r="P17" s="587">
        <f t="shared" si="3"/>
        <v>619</v>
      </c>
      <c r="Q17" s="587">
        <v>0</v>
      </c>
      <c r="R17" s="586">
        <f t="shared" si="4"/>
        <v>619</v>
      </c>
      <c r="S17" s="535" t="s">
        <v>401</v>
      </c>
    </row>
    <row r="18" spans="1:19" ht="21.95" customHeight="1" x14ac:dyDescent="0.3">
      <c r="A18" s="532" t="s">
        <v>139</v>
      </c>
      <c r="B18" s="588">
        <v>163</v>
      </c>
      <c r="C18" s="588">
        <v>110</v>
      </c>
      <c r="D18" s="588">
        <v>38</v>
      </c>
      <c r="E18" s="588">
        <v>142</v>
      </c>
      <c r="F18" s="588">
        <f t="shared" si="0"/>
        <v>453</v>
      </c>
      <c r="G18" s="588">
        <v>97</v>
      </c>
      <c r="H18" s="588">
        <v>0</v>
      </c>
      <c r="I18" s="588">
        <v>0</v>
      </c>
      <c r="J18" s="588">
        <v>4</v>
      </c>
      <c r="K18" s="588">
        <v>0</v>
      </c>
      <c r="L18" s="588">
        <v>1</v>
      </c>
      <c r="M18" s="586">
        <f t="shared" si="1"/>
        <v>5</v>
      </c>
      <c r="N18" s="586">
        <f t="shared" si="2"/>
        <v>102</v>
      </c>
      <c r="O18" s="588">
        <v>2</v>
      </c>
      <c r="P18" s="587">
        <f t="shared" si="3"/>
        <v>557</v>
      </c>
      <c r="Q18" s="587">
        <v>0</v>
      </c>
      <c r="R18" s="586">
        <f t="shared" si="4"/>
        <v>557</v>
      </c>
      <c r="S18" s="535" t="s">
        <v>402</v>
      </c>
    </row>
    <row r="19" spans="1:19" ht="21.95" customHeight="1" x14ac:dyDescent="0.3">
      <c r="A19" s="532" t="s">
        <v>39</v>
      </c>
      <c r="B19" s="588">
        <v>166</v>
      </c>
      <c r="C19" s="588">
        <v>116</v>
      </c>
      <c r="D19" s="588">
        <v>108</v>
      </c>
      <c r="E19" s="588">
        <v>46</v>
      </c>
      <c r="F19" s="588">
        <f t="shared" si="0"/>
        <v>436</v>
      </c>
      <c r="G19" s="588">
        <v>10</v>
      </c>
      <c r="H19" s="588">
        <v>0</v>
      </c>
      <c r="I19" s="588">
        <v>0</v>
      </c>
      <c r="J19" s="588">
        <v>0</v>
      </c>
      <c r="K19" s="588">
        <v>0</v>
      </c>
      <c r="L19" s="588">
        <v>2</v>
      </c>
      <c r="M19" s="586">
        <f t="shared" si="1"/>
        <v>2</v>
      </c>
      <c r="N19" s="586">
        <f t="shared" si="2"/>
        <v>12</v>
      </c>
      <c r="O19" s="588">
        <v>0</v>
      </c>
      <c r="P19" s="587">
        <f t="shared" si="3"/>
        <v>448</v>
      </c>
      <c r="Q19" s="587">
        <v>1</v>
      </c>
      <c r="R19" s="586">
        <f t="shared" si="4"/>
        <v>449</v>
      </c>
      <c r="S19" s="535" t="s">
        <v>403</v>
      </c>
    </row>
    <row r="20" spans="1:19" ht="21.95" customHeight="1" x14ac:dyDescent="0.3">
      <c r="A20" s="532" t="s">
        <v>33</v>
      </c>
      <c r="B20" s="588">
        <v>346</v>
      </c>
      <c r="C20" s="588">
        <v>76</v>
      </c>
      <c r="D20" s="588">
        <v>461</v>
      </c>
      <c r="E20" s="588">
        <v>349</v>
      </c>
      <c r="F20" s="588">
        <f t="shared" si="0"/>
        <v>1232</v>
      </c>
      <c r="G20" s="588">
        <v>712</v>
      </c>
      <c r="H20" s="588">
        <v>0</v>
      </c>
      <c r="I20" s="588">
        <v>27</v>
      </c>
      <c r="J20" s="588">
        <v>39</v>
      </c>
      <c r="K20" s="588">
        <v>1</v>
      </c>
      <c r="L20" s="588">
        <v>38</v>
      </c>
      <c r="M20" s="586">
        <f t="shared" si="1"/>
        <v>105</v>
      </c>
      <c r="N20" s="586">
        <f t="shared" si="2"/>
        <v>817</v>
      </c>
      <c r="O20" s="588">
        <v>29</v>
      </c>
      <c r="P20" s="587">
        <f t="shared" si="3"/>
        <v>2078</v>
      </c>
      <c r="Q20" s="587">
        <v>12</v>
      </c>
      <c r="R20" s="586">
        <f t="shared" si="4"/>
        <v>2090</v>
      </c>
      <c r="S20" s="535" t="s">
        <v>404</v>
      </c>
    </row>
    <row r="21" spans="1:19" ht="21.95" customHeight="1" x14ac:dyDescent="0.3">
      <c r="A21" s="532" t="s">
        <v>134</v>
      </c>
      <c r="B21" s="588">
        <v>113</v>
      </c>
      <c r="C21" s="588">
        <v>108</v>
      </c>
      <c r="D21" s="588">
        <v>259</v>
      </c>
      <c r="E21" s="588">
        <v>237</v>
      </c>
      <c r="F21" s="588">
        <f t="shared" si="0"/>
        <v>717</v>
      </c>
      <c r="G21" s="588">
        <v>1185</v>
      </c>
      <c r="H21" s="588">
        <v>3</v>
      </c>
      <c r="I21" s="588">
        <v>44</v>
      </c>
      <c r="J21" s="588">
        <v>5</v>
      </c>
      <c r="K21" s="588">
        <v>17</v>
      </c>
      <c r="L21" s="588">
        <v>44</v>
      </c>
      <c r="M21" s="586">
        <f t="shared" si="1"/>
        <v>110</v>
      </c>
      <c r="N21" s="586">
        <f t="shared" si="2"/>
        <v>1298</v>
      </c>
      <c r="O21" s="588">
        <v>89</v>
      </c>
      <c r="P21" s="587">
        <f t="shared" si="3"/>
        <v>2104</v>
      </c>
      <c r="Q21" s="587">
        <v>8</v>
      </c>
      <c r="R21" s="586">
        <f t="shared" si="4"/>
        <v>2112</v>
      </c>
      <c r="S21" s="535" t="s">
        <v>405</v>
      </c>
    </row>
    <row r="22" spans="1:19" ht="21.95" customHeight="1" x14ac:dyDescent="0.3">
      <c r="A22" s="532" t="s">
        <v>30</v>
      </c>
      <c r="B22" s="588">
        <v>318</v>
      </c>
      <c r="C22" s="588">
        <v>344</v>
      </c>
      <c r="D22" s="588">
        <v>231</v>
      </c>
      <c r="E22" s="588">
        <v>267</v>
      </c>
      <c r="F22" s="588">
        <f t="shared" si="0"/>
        <v>1160</v>
      </c>
      <c r="G22" s="588">
        <v>1086</v>
      </c>
      <c r="H22" s="588">
        <v>0</v>
      </c>
      <c r="I22" s="588">
        <v>127</v>
      </c>
      <c r="J22" s="588">
        <v>268</v>
      </c>
      <c r="K22" s="588">
        <v>81</v>
      </c>
      <c r="L22" s="588">
        <v>371</v>
      </c>
      <c r="M22" s="586">
        <f t="shared" si="1"/>
        <v>847</v>
      </c>
      <c r="N22" s="586">
        <f t="shared" si="2"/>
        <v>1933</v>
      </c>
      <c r="O22" s="588">
        <v>296</v>
      </c>
      <c r="P22" s="587">
        <f t="shared" si="3"/>
        <v>3389</v>
      </c>
      <c r="Q22" s="587">
        <v>4</v>
      </c>
      <c r="R22" s="586">
        <f t="shared" si="4"/>
        <v>3393</v>
      </c>
      <c r="S22" s="535" t="s">
        <v>406</v>
      </c>
    </row>
    <row r="23" spans="1:19" ht="21.95" customHeight="1" x14ac:dyDescent="0.3">
      <c r="A23" s="532" t="s">
        <v>296</v>
      </c>
      <c r="B23" s="588">
        <v>103</v>
      </c>
      <c r="C23" s="588">
        <v>68</v>
      </c>
      <c r="D23" s="588">
        <v>7</v>
      </c>
      <c r="E23" s="588">
        <v>81</v>
      </c>
      <c r="F23" s="588">
        <f t="shared" si="0"/>
        <v>259</v>
      </c>
      <c r="G23" s="588">
        <v>129</v>
      </c>
      <c r="H23" s="588">
        <v>2</v>
      </c>
      <c r="I23" s="588">
        <v>0</v>
      </c>
      <c r="J23" s="588">
        <v>1</v>
      </c>
      <c r="K23" s="588">
        <v>2</v>
      </c>
      <c r="L23" s="588">
        <v>3</v>
      </c>
      <c r="M23" s="586">
        <f t="shared" si="1"/>
        <v>6</v>
      </c>
      <c r="N23" s="586">
        <f t="shared" si="2"/>
        <v>137</v>
      </c>
      <c r="O23" s="588">
        <v>9</v>
      </c>
      <c r="P23" s="587">
        <f t="shared" si="3"/>
        <v>405</v>
      </c>
      <c r="Q23" s="587">
        <v>0</v>
      </c>
      <c r="R23" s="586">
        <f t="shared" si="4"/>
        <v>405</v>
      </c>
      <c r="S23" s="535" t="s">
        <v>407</v>
      </c>
    </row>
    <row r="24" spans="1:19" ht="21.95" customHeight="1" x14ac:dyDescent="0.3">
      <c r="A24" s="532" t="s">
        <v>42</v>
      </c>
      <c r="B24" s="588">
        <v>201</v>
      </c>
      <c r="C24" s="588">
        <v>95</v>
      </c>
      <c r="D24" s="588">
        <v>12</v>
      </c>
      <c r="E24" s="588">
        <v>30</v>
      </c>
      <c r="F24" s="588">
        <f t="shared" si="0"/>
        <v>338</v>
      </c>
      <c r="G24" s="588">
        <v>109</v>
      </c>
      <c r="H24" s="588">
        <v>1</v>
      </c>
      <c r="I24" s="588">
        <v>1</v>
      </c>
      <c r="J24" s="588">
        <v>2</v>
      </c>
      <c r="K24" s="588">
        <v>0</v>
      </c>
      <c r="L24" s="588">
        <v>0</v>
      </c>
      <c r="M24" s="586">
        <f t="shared" si="1"/>
        <v>3</v>
      </c>
      <c r="N24" s="586">
        <f t="shared" si="2"/>
        <v>113</v>
      </c>
      <c r="O24" s="588">
        <v>8</v>
      </c>
      <c r="P24" s="587">
        <f t="shared" si="3"/>
        <v>459</v>
      </c>
      <c r="Q24" s="587">
        <v>0</v>
      </c>
      <c r="R24" s="586">
        <f t="shared" si="4"/>
        <v>459</v>
      </c>
      <c r="S24" s="535" t="s">
        <v>408</v>
      </c>
    </row>
    <row r="25" spans="1:19" ht="21.95" customHeight="1" x14ac:dyDescent="0.3">
      <c r="A25" s="532" t="s">
        <v>26</v>
      </c>
      <c r="B25" s="588">
        <v>78</v>
      </c>
      <c r="C25" s="588">
        <v>96</v>
      </c>
      <c r="D25" s="588">
        <v>25</v>
      </c>
      <c r="E25" s="588">
        <v>9</v>
      </c>
      <c r="F25" s="588">
        <f t="shared" si="0"/>
        <v>208</v>
      </c>
      <c r="G25" s="588">
        <v>122</v>
      </c>
      <c r="H25" s="588">
        <v>0</v>
      </c>
      <c r="I25" s="588">
        <v>4</v>
      </c>
      <c r="J25" s="588">
        <v>2</v>
      </c>
      <c r="K25" s="588">
        <v>1</v>
      </c>
      <c r="L25" s="588">
        <v>16</v>
      </c>
      <c r="M25" s="586">
        <f t="shared" si="1"/>
        <v>23</v>
      </c>
      <c r="N25" s="586">
        <f t="shared" si="2"/>
        <v>145</v>
      </c>
      <c r="O25" s="588">
        <v>12</v>
      </c>
      <c r="P25" s="587">
        <f t="shared" si="3"/>
        <v>365</v>
      </c>
      <c r="Q25" s="587">
        <v>0</v>
      </c>
      <c r="R25" s="586">
        <f t="shared" si="4"/>
        <v>365</v>
      </c>
      <c r="S25" s="535" t="s">
        <v>409</v>
      </c>
    </row>
    <row r="26" spans="1:19" ht="37.5" customHeight="1" x14ac:dyDescent="0.3">
      <c r="A26" s="532" t="s">
        <v>34</v>
      </c>
      <c r="B26" s="588">
        <v>1229</v>
      </c>
      <c r="C26" s="588">
        <v>993</v>
      </c>
      <c r="D26" s="588">
        <v>471</v>
      </c>
      <c r="E26" s="588">
        <v>1338</v>
      </c>
      <c r="F26" s="588">
        <f t="shared" si="0"/>
        <v>4031</v>
      </c>
      <c r="G26" s="588">
        <v>1216</v>
      </c>
      <c r="H26" s="588">
        <v>5</v>
      </c>
      <c r="I26" s="588">
        <v>68</v>
      </c>
      <c r="J26" s="588">
        <v>18</v>
      </c>
      <c r="K26" s="588">
        <v>51</v>
      </c>
      <c r="L26" s="588">
        <v>30</v>
      </c>
      <c r="M26" s="586">
        <f t="shared" si="1"/>
        <v>167</v>
      </c>
      <c r="N26" s="586">
        <f t="shared" si="2"/>
        <v>1388</v>
      </c>
      <c r="O26" s="588">
        <v>158</v>
      </c>
      <c r="P26" s="587">
        <f t="shared" si="3"/>
        <v>5577</v>
      </c>
      <c r="Q26" s="587">
        <v>44</v>
      </c>
      <c r="R26" s="586">
        <f t="shared" si="4"/>
        <v>5621</v>
      </c>
      <c r="S26" s="535" t="s">
        <v>410</v>
      </c>
    </row>
    <row r="27" spans="1:19" ht="21.95" customHeight="1" x14ac:dyDescent="0.3">
      <c r="A27" s="532" t="s">
        <v>38</v>
      </c>
      <c r="B27" s="588">
        <v>0</v>
      </c>
      <c r="C27" s="588">
        <v>0</v>
      </c>
      <c r="D27" s="588">
        <v>0</v>
      </c>
      <c r="E27" s="588">
        <v>0</v>
      </c>
      <c r="F27" s="588">
        <f t="shared" si="0"/>
        <v>0</v>
      </c>
      <c r="G27" s="588">
        <v>0</v>
      </c>
      <c r="H27" s="588">
        <v>0</v>
      </c>
      <c r="I27" s="588">
        <v>0</v>
      </c>
      <c r="J27" s="588">
        <v>0</v>
      </c>
      <c r="K27" s="588">
        <v>0</v>
      </c>
      <c r="L27" s="588">
        <v>0</v>
      </c>
      <c r="M27" s="588">
        <f t="shared" si="1"/>
        <v>0</v>
      </c>
      <c r="N27" s="588">
        <f t="shared" si="2"/>
        <v>0</v>
      </c>
      <c r="O27" s="588">
        <v>0</v>
      </c>
      <c r="P27" s="588">
        <f t="shared" si="3"/>
        <v>0</v>
      </c>
      <c r="Q27" s="588">
        <v>0</v>
      </c>
      <c r="R27" s="588">
        <f t="shared" si="4"/>
        <v>0</v>
      </c>
      <c r="S27" s="535" t="s">
        <v>411</v>
      </c>
    </row>
    <row r="28" spans="1:19" ht="21.95" customHeight="1" x14ac:dyDescent="0.3">
      <c r="A28" s="532" t="s">
        <v>45</v>
      </c>
      <c r="B28" s="588">
        <v>145</v>
      </c>
      <c r="C28" s="588">
        <v>5</v>
      </c>
      <c r="D28" s="588">
        <v>153</v>
      </c>
      <c r="E28" s="588">
        <v>41</v>
      </c>
      <c r="F28" s="588">
        <f t="shared" si="0"/>
        <v>344</v>
      </c>
      <c r="G28" s="588">
        <v>251</v>
      </c>
      <c r="H28" s="588">
        <v>2</v>
      </c>
      <c r="I28" s="588">
        <v>12</v>
      </c>
      <c r="J28" s="588">
        <v>5</v>
      </c>
      <c r="K28" s="588">
        <v>0</v>
      </c>
      <c r="L28" s="588">
        <v>6</v>
      </c>
      <c r="M28" s="586">
        <f t="shared" si="1"/>
        <v>23</v>
      </c>
      <c r="N28" s="586">
        <f t="shared" si="2"/>
        <v>276</v>
      </c>
      <c r="O28" s="588">
        <v>19</v>
      </c>
      <c r="P28" s="587">
        <f t="shared" si="3"/>
        <v>639</v>
      </c>
      <c r="Q28" s="587">
        <v>1</v>
      </c>
      <c r="R28" s="586">
        <f t="shared" si="4"/>
        <v>640</v>
      </c>
      <c r="S28" s="535" t="s">
        <v>412</v>
      </c>
    </row>
    <row r="29" spans="1:19" ht="21.95" customHeight="1" x14ac:dyDescent="0.3">
      <c r="A29" s="532" t="s">
        <v>303</v>
      </c>
      <c r="B29" s="588">
        <v>40</v>
      </c>
      <c r="C29" s="588">
        <v>0</v>
      </c>
      <c r="D29" s="588">
        <v>10</v>
      </c>
      <c r="E29" s="588">
        <v>1</v>
      </c>
      <c r="F29" s="588">
        <f t="shared" si="0"/>
        <v>51</v>
      </c>
      <c r="G29" s="588">
        <v>21</v>
      </c>
      <c r="H29" s="588">
        <v>0</v>
      </c>
      <c r="I29" s="588">
        <v>0</v>
      </c>
      <c r="J29" s="588">
        <v>0</v>
      </c>
      <c r="K29" s="588">
        <v>0</v>
      </c>
      <c r="L29" s="588">
        <v>0</v>
      </c>
      <c r="M29" s="586">
        <f t="shared" si="1"/>
        <v>0</v>
      </c>
      <c r="N29" s="586">
        <f t="shared" si="2"/>
        <v>21</v>
      </c>
      <c r="O29" s="588">
        <v>0</v>
      </c>
      <c r="P29" s="587">
        <f t="shared" si="3"/>
        <v>72</v>
      </c>
      <c r="Q29" s="587">
        <v>0</v>
      </c>
      <c r="R29" s="586">
        <f t="shared" si="4"/>
        <v>72</v>
      </c>
      <c r="S29" s="535" t="s">
        <v>413</v>
      </c>
    </row>
    <row r="30" spans="1:19" ht="21.95" customHeight="1" x14ac:dyDescent="0.3">
      <c r="A30" s="532" t="s">
        <v>48</v>
      </c>
      <c r="B30" s="588">
        <v>109</v>
      </c>
      <c r="C30" s="588">
        <v>102</v>
      </c>
      <c r="D30" s="588">
        <v>0</v>
      </c>
      <c r="E30" s="588">
        <v>53</v>
      </c>
      <c r="F30" s="588">
        <f t="shared" si="0"/>
        <v>264</v>
      </c>
      <c r="G30" s="588">
        <v>145</v>
      </c>
      <c r="H30" s="588">
        <v>0</v>
      </c>
      <c r="I30" s="588">
        <v>3</v>
      </c>
      <c r="J30" s="588">
        <v>0</v>
      </c>
      <c r="K30" s="588">
        <v>0</v>
      </c>
      <c r="L30" s="588">
        <v>1</v>
      </c>
      <c r="M30" s="586">
        <f t="shared" si="1"/>
        <v>4</v>
      </c>
      <c r="N30" s="586">
        <f t="shared" si="2"/>
        <v>149</v>
      </c>
      <c r="O30" s="588">
        <v>7</v>
      </c>
      <c r="P30" s="587">
        <f t="shared" si="3"/>
        <v>420</v>
      </c>
      <c r="Q30" s="587">
        <v>12</v>
      </c>
      <c r="R30" s="586">
        <f t="shared" si="4"/>
        <v>432</v>
      </c>
      <c r="S30" s="535" t="s">
        <v>414</v>
      </c>
    </row>
    <row r="31" spans="1:19" ht="21.95" customHeight="1" x14ac:dyDescent="0.3">
      <c r="A31" s="532" t="s">
        <v>359</v>
      </c>
      <c r="B31" s="588">
        <v>212</v>
      </c>
      <c r="C31" s="588">
        <v>3</v>
      </c>
      <c r="D31" s="588">
        <v>1</v>
      </c>
      <c r="E31" s="588">
        <v>66</v>
      </c>
      <c r="F31" s="588">
        <f t="shared" si="0"/>
        <v>282</v>
      </c>
      <c r="G31" s="588">
        <v>0</v>
      </c>
      <c r="H31" s="588">
        <v>0</v>
      </c>
      <c r="I31" s="588">
        <v>0</v>
      </c>
      <c r="J31" s="588">
        <v>0</v>
      </c>
      <c r="K31" s="588">
        <v>0</v>
      </c>
      <c r="L31" s="588">
        <v>0</v>
      </c>
      <c r="M31" s="586">
        <f t="shared" si="1"/>
        <v>0</v>
      </c>
      <c r="N31" s="586">
        <f t="shared" si="2"/>
        <v>0</v>
      </c>
      <c r="O31" s="588">
        <v>2</v>
      </c>
      <c r="P31" s="587">
        <f t="shared" si="3"/>
        <v>284</v>
      </c>
      <c r="Q31" s="587">
        <v>4</v>
      </c>
      <c r="R31" s="586">
        <f t="shared" si="4"/>
        <v>288</v>
      </c>
      <c r="S31" s="535" t="s">
        <v>499</v>
      </c>
    </row>
    <row r="32" spans="1:19" ht="21.95" customHeight="1" thickBot="1" x14ac:dyDescent="0.35">
      <c r="A32" s="553" t="s">
        <v>360</v>
      </c>
      <c r="B32" s="588">
        <v>6</v>
      </c>
      <c r="C32" s="588">
        <v>23</v>
      </c>
      <c r="D32" s="588">
        <v>0</v>
      </c>
      <c r="E32" s="588">
        <v>0</v>
      </c>
      <c r="F32" s="588">
        <f t="shared" si="0"/>
        <v>29</v>
      </c>
      <c r="G32" s="588">
        <v>115</v>
      </c>
      <c r="H32" s="588">
        <v>0</v>
      </c>
      <c r="I32" s="588">
        <v>3</v>
      </c>
      <c r="J32" s="588">
        <v>6</v>
      </c>
      <c r="K32" s="588">
        <v>0</v>
      </c>
      <c r="L32" s="588">
        <v>2</v>
      </c>
      <c r="M32" s="586">
        <f t="shared" si="1"/>
        <v>11</v>
      </c>
      <c r="N32" s="586">
        <f t="shared" si="2"/>
        <v>126</v>
      </c>
      <c r="O32" s="588">
        <v>0</v>
      </c>
      <c r="P32" s="587">
        <f t="shared" si="3"/>
        <v>155</v>
      </c>
      <c r="Q32" s="587">
        <v>0</v>
      </c>
      <c r="R32" s="586">
        <f t="shared" si="4"/>
        <v>155</v>
      </c>
      <c r="S32" s="538" t="s">
        <v>415</v>
      </c>
    </row>
    <row r="33" spans="1:19" ht="22.5" customHeight="1" thickBot="1" x14ac:dyDescent="0.35">
      <c r="A33" s="539" t="s">
        <v>351</v>
      </c>
      <c r="B33" s="589">
        <f t="shared" ref="B33:R33" si="5">SUM(B9:B32)</f>
        <v>4883</v>
      </c>
      <c r="C33" s="589">
        <f t="shared" si="5"/>
        <v>2906</v>
      </c>
      <c r="D33" s="589">
        <f t="shared" si="5"/>
        <v>2554</v>
      </c>
      <c r="E33" s="589">
        <f t="shared" si="5"/>
        <v>4980</v>
      </c>
      <c r="F33" s="589">
        <f t="shared" si="5"/>
        <v>15323</v>
      </c>
      <c r="G33" s="589">
        <f t="shared" si="5"/>
        <v>7502</v>
      </c>
      <c r="H33" s="589">
        <f t="shared" si="5"/>
        <v>43</v>
      </c>
      <c r="I33" s="589">
        <f t="shared" si="5"/>
        <v>658</v>
      </c>
      <c r="J33" s="589">
        <f t="shared" si="5"/>
        <v>366</v>
      </c>
      <c r="K33" s="589">
        <f t="shared" si="5"/>
        <v>169</v>
      </c>
      <c r="L33" s="589">
        <f t="shared" si="5"/>
        <v>627</v>
      </c>
      <c r="M33" s="589">
        <f t="shared" si="5"/>
        <v>1820</v>
      </c>
      <c r="N33" s="589">
        <f t="shared" si="5"/>
        <v>9365</v>
      </c>
      <c r="O33" s="589">
        <f t="shared" si="5"/>
        <v>862</v>
      </c>
      <c r="P33" s="589">
        <f t="shared" si="5"/>
        <v>25550</v>
      </c>
      <c r="Q33" s="589">
        <f t="shared" si="5"/>
        <v>106</v>
      </c>
      <c r="R33" s="589">
        <f t="shared" si="5"/>
        <v>25656</v>
      </c>
      <c r="S33" s="541" t="s">
        <v>709</v>
      </c>
    </row>
    <row r="34" spans="1:19" ht="18.600000000000001" x14ac:dyDescent="0.45">
      <c r="A34" s="311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436"/>
      <c r="Q34" s="433"/>
      <c r="R34" s="307"/>
    </row>
    <row r="35" spans="1:19" x14ac:dyDescent="0.3">
      <c r="A35" s="96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</row>
    <row r="36" spans="1:19" x14ac:dyDescent="0.3">
      <c r="A36" s="1314"/>
      <c r="B36" s="1314"/>
      <c r="C36" s="1314"/>
      <c r="D36" s="1314"/>
      <c r="E36" s="1314"/>
      <c r="F36" s="1314"/>
      <c r="G36" s="1314"/>
      <c r="H36" s="1314"/>
      <c r="I36" s="1314"/>
      <c r="J36" s="1314"/>
      <c r="K36" s="1314"/>
      <c r="L36" s="1314"/>
      <c r="M36" s="1314"/>
      <c r="N36" s="1314"/>
      <c r="O36" s="1314"/>
      <c r="P36" s="1314"/>
      <c r="Q36" s="1314"/>
      <c r="R36" s="1314"/>
      <c r="S36" s="441"/>
    </row>
  </sheetData>
  <mergeCells count="22">
    <mergeCell ref="A3:B3"/>
    <mergeCell ref="A36:R36"/>
    <mergeCell ref="S4:S7"/>
    <mergeCell ref="A1:S1"/>
    <mergeCell ref="A2:S2"/>
    <mergeCell ref="I5:L5"/>
    <mergeCell ref="M5:M6"/>
    <mergeCell ref="R4:R6"/>
    <mergeCell ref="N4:N6"/>
    <mergeCell ref="O4:O6"/>
    <mergeCell ref="A4:A7"/>
    <mergeCell ref="Q4:Q6"/>
    <mergeCell ref="P4:P6"/>
    <mergeCell ref="B4:F4"/>
    <mergeCell ref="G4:M4"/>
    <mergeCell ref="B5:B6"/>
    <mergeCell ref="C5:C6"/>
    <mergeCell ref="H5:H6"/>
    <mergeCell ref="D5:D6"/>
    <mergeCell ref="E5:E6"/>
    <mergeCell ref="F5:F6"/>
    <mergeCell ref="G5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&amp;C&amp;14 &amp;"Arial,Bold"12</oddFooter>
  </headerFooter>
  <rowBreaks count="1" manualBreakCount="1">
    <brk id="33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1"/>
  <sheetViews>
    <sheetView rightToLeft="1" view="pageBreakPreview" topLeftCell="A13" zoomScale="50" zoomScaleNormal="70" zoomScaleSheetLayoutView="50" workbookViewId="0">
      <selection activeCell="B14" sqref="B14"/>
    </sheetView>
  </sheetViews>
  <sheetFormatPr defaultRowHeight="15.75" x14ac:dyDescent="0.25"/>
  <cols>
    <col min="1" max="1" width="37.42578125" customWidth="1"/>
    <col min="2" max="2" width="13.5703125" customWidth="1"/>
    <col min="3" max="3" width="13.28515625" customWidth="1"/>
    <col min="4" max="4" width="11.140625" customWidth="1"/>
    <col min="5" max="5" width="10.5703125" customWidth="1"/>
    <col min="6" max="6" width="14.5703125" customWidth="1"/>
    <col min="7" max="7" width="11.140625" customWidth="1"/>
    <col min="8" max="8" width="8.85546875" customWidth="1"/>
    <col min="9" max="9" width="10.7109375" customWidth="1"/>
    <col min="10" max="10" width="9.7109375" customWidth="1"/>
    <col min="11" max="11" width="9.42578125" customWidth="1"/>
    <col min="12" max="12" width="10.140625" customWidth="1"/>
    <col min="13" max="13" width="11" customWidth="1"/>
    <col min="14" max="14" width="13" customWidth="1"/>
    <col min="15" max="15" width="19.28515625" customWidth="1"/>
    <col min="16" max="16" width="12.85546875" customWidth="1"/>
    <col min="17" max="17" width="19.140625" customWidth="1"/>
    <col min="18" max="18" width="15.42578125" customWidth="1"/>
    <col min="19" max="19" width="76.85546875" style="342" customWidth="1"/>
  </cols>
  <sheetData>
    <row r="1" spans="1:19" ht="19.5" customHeight="1" x14ac:dyDescent="0.25">
      <c r="A1" s="1318" t="s">
        <v>719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</row>
    <row r="2" spans="1:19" ht="24.75" customHeight="1" x14ac:dyDescent="0.35">
      <c r="A2" s="1319" t="s">
        <v>702</v>
      </c>
      <c r="B2" s="1319"/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  <c r="Q2" s="1319"/>
      <c r="R2" s="1319"/>
      <c r="S2" s="1319"/>
    </row>
    <row r="3" spans="1:19" s="477" customFormat="1" ht="17.45" customHeight="1" thickBot="1" x14ac:dyDescent="0.3">
      <c r="A3" s="505" t="s">
        <v>1012</v>
      </c>
      <c r="B3" s="349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  <c r="R3" s="504"/>
      <c r="S3" s="349" t="s">
        <v>720</v>
      </c>
    </row>
    <row r="4" spans="1:19" ht="34.5" customHeight="1" thickBot="1" x14ac:dyDescent="0.3">
      <c r="A4" s="1253" t="s">
        <v>819</v>
      </c>
      <c r="B4" s="1291" t="s">
        <v>717</v>
      </c>
      <c r="C4" s="1291"/>
      <c r="D4" s="1291"/>
      <c r="E4" s="1291"/>
      <c r="F4" s="1291"/>
      <c r="G4" s="1291" t="s">
        <v>910</v>
      </c>
      <c r="H4" s="1291"/>
      <c r="I4" s="1291"/>
      <c r="J4" s="1291"/>
      <c r="K4" s="1291"/>
      <c r="L4" s="1291"/>
      <c r="M4" s="1291"/>
      <c r="N4" s="1291" t="s">
        <v>12</v>
      </c>
      <c r="O4" s="1291" t="s">
        <v>13</v>
      </c>
      <c r="P4" s="1298" t="s">
        <v>576</v>
      </c>
      <c r="Q4" s="1291" t="s">
        <v>569</v>
      </c>
      <c r="R4" s="1299" t="s">
        <v>16</v>
      </c>
      <c r="S4" s="1301" t="s">
        <v>931</v>
      </c>
    </row>
    <row r="5" spans="1:19" ht="19.5" customHeight="1" thickBot="1" x14ac:dyDescent="0.3">
      <c r="A5" s="1296"/>
      <c r="B5" s="1291" t="s">
        <v>289</v>
      </c>
      <c r="C5" s="1291" t="s">
        <v>197</v>
      </c>
      <c r="D5" s="1291" t="s">
        <v>17</v>
      </c>
      <c r="E5" s="1291" t="s">
        <v>18</v>
      </c>
      <c r="F5" s="1291" t="s">
        <v>4</v>
      </c>
      <c r="G5" s="1291" t="s">
        <v>19</v>
      </c>
      <c r="H5" s="1291" t="s">
        <v>20</v>
      </c>
      <c r="I5" s="1293" t="s">
        <v>504</v>
      </c>
      <c r="J5" s="1293"/>
      <c r="K5" s="1293"/>
      <c r="L5" s="1293"/>
      <c r="M5" s="1291" t="s">
        <v>24</v>
      </c>
      <c r="N5" s="1292"/>
      <c r="O5" s="1292"/>
      <c r="P5" s="1306"/>
      <c r="Q5" s="1292"/>
      <c r="R5" s="1300"/>
      <c r="S5" s="1302"/>
    </row>
    <row r="6" spans="1:19" ht="33" customHeight="1" x14ac:dyDescent="0.25">
      <c r="A6" s="1296"/>
      <c r="B6" s="1304"/>
      <c r="C6" s="1305"/>
      <c r="D6" s="1292"/>
      <c r="E6" s="1292"/>
      <c r="F6" s="1292"/>
      <c r="G6" s="1292"/>
      <c r="H6" s="1292"/>
      <c r="I6" s="518" t="s">
        <v>22</v>
      </c>
      <c r="J6" s="518" t="s">
        <v>23</v>
      </c>
      <c r="K6" s="519" t="s">
        <v>191</v>
      </c>
      <c r="L6" s="519" t="s">
        <v>192</v>
      </c>
      <c r="M6" s="1292"/>
      <c r="N6" s="1292"/>
      <c r="O6" s="1292"/>
      <c r="P6" s="1306"/>
      <c r="Q6" s="1292"/>
      <c r="R6" s="1300"/>
      <c r="S6" s="1302"/>
    </row>
    <row r="7" spans="1:19" ht="53.45" customHeight="1" thickBot="1" x14ac:dyDescent="0.3">
      <c r="A7" s="1255"/>
      <c r="B7" s="559" t="s">
        <v>385</v>
      </c>
      <c r="C7" s="559" t="s">
        <v>386</v>
      </c>
      <c r="D7" s="559" t="s">
        <v>387</v>
      </c>
      <c r="E7" s="559" t="s">
        <v>372</v>
      </c>
      <c r="F7" s="559" t="s">
        <v>736</v>
      </c>
      <c r="G7" s="559" t="s">
        <v>377</v>
      </c>
      <c r="H7" s="559" t="s">
        <v>388</v>
      </c>
      <c r="I7" s="559" t="s">
        <v>380</v>
      </c>
      <c r="J7" s="560" t="s">
        <v>389</v>
      </c>
      <c r="K7" s="559" t="s">
        <v>390</v>
      </c>
      <c r="L7" s="559" t="s">
        <v>416</v>
      </c>
      <c r="M7" s="559" t="s">
        <v>383</v>
      </c>
      <c r="N7" s="559" t="s">
        <v>391</v>
      </c>
      <c r="O7" s="559" t="s">
        <v>384</v>
      </c>
      <c r="P7" s="559" t="s">
        <v>696</v>
      </c>
      <c r="Q7" s="559" t="s">
        <v>570</v>
      </c>
      <c r="R7" s="559" t="s">
        <v>392</v>
      </c>
      <c r="S7" s="1303"/>
    </row>
    <row r="8" spans="1:19" ht="20.100000000000001" customHeight="1" thickBot="1" x14ac:dyDescent="0.3">
      <c r="A8" s="1317" t="s">
        <v>649</v>
      </c>
      <c r="B8" s="1317"/>
      <c r="C8" s="1116"/>
      <c r="D8" s="1115"/>
      <c r="E8" s="1115"/>
      <c r="F8" s="1115"/>
      <c r="G8" s="1115"/>
      <c r="H8" s="1115"/>
      <c r="I8" s="1124"/>
      <c r="J8" s="1124"/>
      <c r="K8" s="1115"/>
      <c r="L8" s="1115"/>
      <c r="M8" s="1115"/>
      <c r="N8" s="1115"/>
      <c r="O8" s="1115"/>
      <c r="P8" s="1115"/>
      <c r="Q8" s="1115"/>
      <c r="R8" s="1115"/>
      <c r="S8" s="563" t="s">
        <v>724</v>
      </c>
    </row>
    <row r="9" spans="1:19" ht="20.100000000000001" customHeight="1" x14ac:dyDescent="0.25">
      <c r="A9" s="564" t="s">
        <v>50</v>
      </c>
      <c r="B9" s="586">
        <v>277</v>
      </c>
      <c r="C9" s="1109">
        <v>30</v>
      </c>
      <c r="D9" s="1109">
        <v>5</v>
      </c>
      <c r="E9" s="1109">
        <v>66</v>
      </c>
      <c r="F9" s="1109">
        <f t="shared" ref="F9:F30" si="0">SUM(B9:E9)</f>
        <v>378</v>
      </c>
      <c r="G9" s="1109">
        <v>15</v>
      </c>
      <c r="H9" s="1109">
        <v>1</v>
      </c>
      <c r="I9" s="1109">
        <v>0</v>
      </c>
      <c r="J9" s="1109">
        <v>0</v>
      </c>
      <c r="K9" s="1109">
        <v>0</v>
      </c>
      <c r="L9" s="1109">
        <v>0</v>
      </c>
      <c r="M9" s="1109">
        <f>SUM(I9:L9)</f>
        <v>0</v>
      </c>
      <c r="N9" s="1109">
        <f>SUM(G9:L9)</f>
        <v>16</v>
      </c>
      <c r="O9" s="1109">
        <v>0</v>
      </c>
      <c r="P9" s="1109">
        <f t="shared" ref="P9:P27" si="1">O9+N9+F9</f>
        <v>394</v>
      </c>
      <c r="Q9" s="1109">
        <v>0</v>
      </c>
      <c r="R9" s="1109">
        <f t="shared" ref="R9:R27" si="2">SUM(P9:Q9)</f>
        <v>394</v>
      </c>
      <c r="S9" s="565" t="s">
        <v>417</v>
      </c>
    </row>
    <row r="10" spans="1:19" ht="20.100000000000001" customHeight="1" x14ac:dyDescent="0.25">
      <c r="A10" s="566" t="s">
        <v>51</v>
      </c>
      <c r="B10" s="588">
        <v>23</v>
      </c>
      <c r="C10" s="588">
        <v>17</v>
      </c>
      <c r="D10" s="588">
        <v>6</v>
      </c>
      <c r="E10" s="588">
        <v>2</v>
      </c>
      <c r="F10" s="588">
        <f t="shared" si="0"/>
        <v>48</v>
      </c>
      <c r="G10" s="588">
        <v>24</v>
      </c>
      <c r="H10" s="588">
        <v>0</v>
      </c>
      <c r="I10" s="588">
        <v>0</v>
      </c>
      <c r="J10" s="588">
        <v>0</v>
      </c>
      <c r="K10" s="588">
        <v>1</v>
      </c>
      <c r="L10" s="588">
        <v>0</v>
      </c>
      <c r="M10" s="588">
        <f t="shared" ref="M10:M30" si="3">SUM(I10:L10)</f>
        <v>1</v>
      </c>
      <c r="N10" s="588">
        <f t="shared" ref="N10:N30" si="4">SUM(G10:L10)</f>
        <v>25</v>
      </c>
      <c r="O10" s="588">
        <v>6</v>
      </c>
      <c r="P10" s="592">
        <f t="shared" si="1"/>
        <v>79</v>
      </c>
      <c r="Q10" s="593">
        <v>3</v>
      </c>
      <c r="R10" s="588">
        <f t="shared" si="2"/>
        <v>82</v>
      </c>
      <c r="S10" s="569" t="s">
        <v>418</v>
      </c>
    </row>
    <row r="11" spans="1:19" ht="20.100000000000001" customHeight="1" x14ac:dyDescent="0.25">
      <c r="A11" s="566" t="s">
        <v>56</v>
      </c>
      <c r="B11" s="588">
        <v>364</v>
      </c>
      <c r="C11" s="588">
        <v>123</v>
      </c>
      <c r="D11" s="588">
        <v>14</v>
      </c>
      <c r="E11" s="588">
        <v>111</v>
      </c>
      <c r="F11" s="588">
        <f t="shared" si="0"/>
        <v>612</v>
      </c>
      <c r="G11" s="588">
        <v>206</v>
      </c>
      <c r="H11" s="588">
        <v>0</v>
      </c>
      <c r="I11" s="588">
        <v>1</v>
      </c>
      <c r="J11" s="588">
        <v>3</v>
      </c>
      <c r="K11" s="588">
        <v>0</v>
      </c>
      <c r="L11" s="588">
        <v>6</v>
      </c>
      <c r="M11" s="588">
        <f t="shared" si="3"/>
        <v>10</v>
      </c>
      <c r="N11" s="588">
        <f t="shared" si="4"/>
        <v>216</v>
      </c>
      <c r="O11" s="588">
        <v>8</v>
      </c>
      <c r="P11" s="592">
        <f t="shared" si="1"/>
        <v>836</v>
      </c>
      <c r="Q11" s="593">
        <v>56</v>
      </c>
      <c r="R11" s="588">
        <f t="shared" si="2"/>
        <v>892</v>
      </c>
      <c r="S11" s="569" t="s">
        <v>456</v>
      </c>
    </row>
    <row r="12" spans="1:19" ht="20.100000000000001" customHeight="1" x14ac:dyDescent="0.25">
      <c r="A12" s="566" t="s">
        <v>57</v>
      </c>
      <c r="B12" s="588">
        <v>235</v>
      </c>
      <c r="C12" s="588">
        <v>221</v>
      </c>
      <c r="D12" s="588">
        <v>10</v>
      </c>
      <c r="E12" s="588">
        <v>1141</v>
      </c>
      <c r="F12" s="588">
        <f t="shared" si="0"/>
        <v>1607</v>
      </c>
      <c r="G12" s="588">
        <v>483</v>
      </c>
      <c r="H12" s="588">
        <v>4</v>
      </c>
      <c r="I12" s="588">
        <v>21</v>
      </c>
      <c r="J12" s="588">
        <v>77</v>
      </c>
      <c r="K12" s="588">
        <v>46</v>
      </c>
      <c r="L12" s="588">
        <v>96</v>
      </c>
      <c r="M12" s="588">
        <f t="shared" si="3"/>
        <v>240</v>
      </c>
      <c r="N12" s="588">
        <f t="shared" si="4"/>
        <v>727</v>
      </c>
      <c r="O12" s="588">
        <v>71</v>
      </c>
      <c r="P12" s="592">
        <f t="shared" si="1"/>
        <v>2405</v>
      </c>
      <c r="Q12" s="593">
        <v>14</v>
      </c>
      <c r="R12" s="588">
        <f t="shared" si="2"/>
        <v>2419</v>
      </c>
      <c r="S12" s="569" t="s">
        <v>419</v>
      </c>
    </row>
    <row r="13" spans="1:19" ht="20.100000000000001" customHeight="1" x14ac:dyDescent="0.25">
      <c r="A13" s="566" t="s">
        <v>364</v>
      </c>
      <c r="B13" s="588">
        <v>67</v>
      </c>
      <c r="C13" s="588">
        <v>18</v>
      </c>
      <c r="D13" s="588">
        <v>16</v>
      </c>
      <c r="E13" s="588">
        <v>3</v>
      </c>
      <c r="F13" s="588">
        <f t="shared" si="0"/>
        <v>104</v>
      </c>
      <c r="G13" s="588">
        <v>13</v>
      </c>
      <c r="H13" s="588">
        <v>0</v>
      </c>
      <c r="I13" s="588">
        <v>0</v>
      </c>
      <c r="J13" s="588">
        <v>0</v>
      </c>
      <c r="K13" s="588">
        <v>0</v>
      </c>
      <c r="L13" s="588">
        <v>0</v>
      </c>
      <c r="M13" s="588">
        <f t="shared" si="3"/>
        <v>0</v>
      </c>
      <c r="N13" s="588">
        <f t="shared" si="4"/>
        <v>13</v>
      </c>
      <c r="O13" s="588">
        <v>0</v>
      </c>
      <c r="P13" s="592">
        <f t="shared" si="1"/>
        <v>117</v>
      </c>
      <c r="Q13" s="593">
        <v>0</v>
      </c>
      <c r="R13" s="588">
        <f t="shared" si="2"/>
        <v>117</v>
      </c>
      <c r="S13" s="569" t="s">
        <v>420</v>
      </c>
    </row>
    <row r="14" spans="1:19" ht="20.100000000000001" customHeight="1" x14ac:dyDescent="0.25">
      <c r="A14" s="566" t="s">
        <v>356</v>
      </c>
      <c r="B14" s="588">
        <v>12</v>
      </c>
      <c r="C14" s="588">
        <v>12</v>
      </c>
      <c r="D14" s="588">
        <v>0</v>
      </c>
      <c r="E14" s="588">
        <v>6</v>
      </c>
      <c r="F14" s="588">
        <f t="shared" si="0"/>
        <v>30</v>
      </c>
      <c r="G14" s="588">
        <v>4</v>
      </c>
      <c r="H14" s="588">
        <v>0</v>
      </c>
      <c r="I14" s="588">
        <v>0</v>
      </c>
      <c r="J14" s="588">
        <v>0</v>
      </c>
      <c r="K14" s="588">
        <v>0</v>
      </c>
      <c r="L14" s="588">
        <v>0</v>
      </c>
      <c r="M14" s="588">
        <f t="shared" si="3"/>
        <v>0</v>
      </c>
      <c r="N14" s="588">
        <f t="shared" si="4"/>
        <v>4</v>
      </c>
      <c r="O14" s="588">
        <v>0</v>
      </c>
      <c r="P14" s="592">
        <f t="shared" si="1"/>
        <v>34</v>
      </c>
      <c r="Q14" s="593">
        <v>0</v>
      </c>
      <c r="R14" s="588">
        <f t="shared" si="2"/>
        <v>34</v>
      </c>
      <c r="S14" s="569" t="s">
        <v>421</v>
      </c>
    </row>
    <row r="15" spans="1:19" ht="20.100000000000001" customHeight="1" x14ac:dyDescent="0.25">
      <c r="A15" s="566" t="s">
        <v>365</v>
      </c>
      <c r="B15" s="588">
        <v>127</v>
      </c>
      <c r="C15" s="588">
        <v>21</v>
      </c>
      <c r="D15" s="588">
        <v>61</v>
      </c>
      <c r="E15" s="588">
        <v>13</v>
      </c>
      <c r="F15" s="588">
        <f t="shared" si="0"/>
        <v>222</v>
      </c>
      <c r="G15" s="588">
        <v>116</v>
      </c>
      <c r="H15" s="588">
        <v>0</v>
      </c>
      <c r="I15" s="588">
        <v>0</v>
      </c>
      <c r="J15" s="588">
        <v>0</v>
      </c>
      <c r="K15" s="588">
        <v>0</v>
      </c>
      <c r="L15" s="588">
        <v>0</v>
      </c>
      <c r="M15" s="588">
        <f t="shared" si="3"/>
        <v>0</v>
      </c>
      <c r="N15" s="588">
        <f t="shared" si="4"/>
        <v>116</v>
      </c>
      <c r="O15" s="588">
        <v>0</v>
      </c>
      <c r="P15" s="592">
        <f t="shared" si="1"/>
        <v>338</v>
      </c>
      <c r="Q15" s="593">
        <v>0</v>
      </c>
      <c r="R15" s="588">
        <f t="shared" si="2"/>
        <v>338</v>
      </c>
      <c r="S15" s="569" t="s">
        <v>422</v>
      </c>
    </row>
    <row r="16" spans="1:19" ht="20.100000000000001" customHeight="1" x14ac:dyDescent="0.25">
      <c r="A16" s="566" t="s">
        <v>366</v>
      </c>
      <c r="B16" s="588">
        <v>15</v>
      </c>
      <c r="C16" s="588">
        <v>10</v>
      </c>
      <c r="D16" s="588">
        <v>0</v>
      </c>
      <c r="E16" s="588">
        <v>9</v>
      </c>
      <c r="F16" s="588">
        <f t="shared" si="0"/>
        <v>34</v>
      </c>
      <c r="G16" s="588">
        <v>9</v>
      </c>
      <c r="H16" s="588">
        <v>0</v>
      </c>
      <c r="I16" s="588">
        <v>0</v>
      </c>
      <c r="J16" s="588">
        <v>0</v>
      </c>
      <c r="K16" s="588">
        <v>0</v>
      </c>
      <c r="L16" s="588">
        <v>0</v>
      </c>
      <c r="M16" s="588">
        <f t="shared" si="3"/>
        <v>0</v>
      </c>
      <c r="N16" s="588">
        <f t="shared" si="4"/>
        <v>9</v>
      </c>
      <c r="O16" s="588">
        <v>0</v>
      </c>
      <c r="P16" s="592">
        <f t="shared" si="1"/>
        <v>43</v>
      </c>
      <c r="Q16" s="593">
        <v>0</v>
      </c>
      <c r="R16" s="588">
        <f t="shared" si="2"/>
        <v>43</v>
      </c>
      <c r="S16" s="569" t="s">
        <v>423</v>
      </c>
    </row>
    <row r="17" spans="1:21" ht="20.100000000000001" customHeight="1" x14ac:dyDescent="0.25">
      <c r="A17" s="570" t="s">
        <v>158</v>
      </c>
      <c r="B17" s="594">
        <v>3</v>
      </c>
      <c r="C17" s="594">
        <v>7</v>
      </c>
      <c r="D17" s="594">
        <v>6</v>
      </c>
      <c r="E17" s="594">
        <v>11</v>
      </c>
      <c r="F17" s="594">
        <f t="shared" si="0"/>
        <v>27</v>
      </c>
      <c r="G17" s="594">
        <v>0</v>
      </c>
      <c r="H17" s="594">
        <v>0</v>
      </c>
      <c r="I17" s="594">
        <v>0</v>
      </c>
      <c r="J17" s="594">
        <v>0</v>
      </c>
      <c r="K17" s="594">
        <v>0</v>
      </c>
      <c r="L17" s="594">
        <v>0</v>
      </c>
      <c r="M17" s="594">
        <f t="shared" si="3"/>
        <v>0</v>
      </c>
      <c r="N17" s="594">
        <f t="shared" si="4"/>
        <v>0</v>
      </c>
      <c r="O17" s="594">
        <v>0</v>
      </c>
      <c r="P17" s="592">
        <f t="shared" si="1"/>
        <v>27</v>
      </c>
      <c r="Q17" s="593">
        <v>0</v>
      </c>
      <c r="R17" s="594">
        <f t="shared" si="2"/>
        <v>27</v>
      </c>
      <c r="S17" s="569" t="s">
        <v>424</v>
      </c>
    </row>
    <row r="18" spans="1:21" ht="20.100000000000001" customHeight="1" x14ac:dyDescent="0.25">
      <c r="A18" s="572" t="s">
        <v>309</v>
      </c>
      <c r="B18" s="588">
        <v>27</v>
      </c>
      <c r="C18" s="588">
        <v>16</v>
      </c>
      <c r="D18" s="588">
        <v>22</v>
      </c>
      <c r="E18" s="588">
        <v>7</v>
      </c>
      <c r="F18" s="588">
        <f t="shared" si="0"/>
        <v>72</v>
      </c>
      <c r="G18" s="588">
        <v>11</v>
      </c>
      <c r="H18" s="588">
        <v>0</v>
      </c>
      <c r="I18" s="588">
        <v>0</v>
      </c>
      <c r="J18" s="588">
        <v>0</v>
      </c>
      <c r="K18" s="588">
        <v>0</v>
      </c>
      <c r="L18" s="588">
        <v>0</v>
      </c>
      <c r="M18" s="588">
        <f t="shared" si="3"/>
        <v>0</v>
      </c>
      <c r="N18" s="588">
        <f t="shared" si="4"/>
        <v>11</v>
      </c>
      <c r="O18" s="588">
        <v>0</v>
      </c>
      <c r="P18" s="592">
        <f t="shared" si="1"/>
        <v>83</v>
      </c>
      <c r="Q18" s="593">
        <v>0</v>
      </c>
      <c r="R18" s="588">
        <f t="shared" si="2"/>
        <v>83</v>
      </c>
      <c r="S18" s="569" t="s">
        <v>425</v>
      </c>
    </row>
    <row r="19" spans="1:21" ht="20.100000000000001" customHeight="1" x14ac:dyDescent="0.25">
      <c r="A19" s="572" t="s">
        <v>308</v>
      </c>
      <c r="B19" s="588">
        <v>17</v>
      </c>
      <c r="C19" s="588">
        <v>37</v>
      </c>
      <c r="D19" s="588">
        <v>0</v>
      </c>
      <c r="E19" s="588">
        <v>41</v>
      </c>
      <c r="F19" s="588">
        <f t="shared" si="0"/>
        <v>95</v>
      </c>
      <c r="G19" s="588">
        <v>5</v>
      </c>
      <c r="H19" s="588">
        <v>0</v>
      </c>
      <c r="I19" s="588">
        <v>0</v>
      </c>
      <c r="J19" s="588">
        <v>0</v>
      </c>
      <c r="K19" s="588">
        <v>0</v>
      </c>
      <c r="L19" s="588">
        <v>0</v>
      </c>
      <c r="M19" s="588">
        <f t="shared" si="3"/>
        <v>0</v>
      </c>
      <c r="N19" s="588">
        <f t="shared" si="4"/>
        <v>5</v>
      </c>
      <c r="O19" s="588">
        <v>0</v>
      </c>
      <c r="P19" s="592">
        <f t="shared" si="1"/>
        <v>100</v>
      </c>
      <c r="Q19" s="593">
        <v>0</v>
      </c>
      <c r="R19" s="588">
        <f t="shared" si="2"/>
        <v>100</v>
      </c>
      <c r="S19" s="569" t="s">
        <v>426</v>
      </c>
    </row>
    <row r="20" spans="1:21" ht="20.100000000000001" customHeight="1" x14ac:dyDescent="0.25">
      <c r="A20" s="572" t="s">
        <v>367</v>
      </c>
      <c r="B20" s="588">
        <v>14</v>
      </c>
      <c r="C20" s="588">
        <v>5</v>
      </c>
      <c r="D20" s="588">
        <v>5</v>
      </c>
      <c r="E20" s="588">
        <v>8</v>
      </c>
      <c r="F20" s="588">
        <f t="shared" si="0"/>
        <v>32</v>
      </c>
      <c r="G20" s="588">
        <v>2</v>
      </c>
      <c r="H20" s="588">
        <v>0</v>
      </c>
      <c r="I20" s="588">
        <v>0</v>
      </c>
      <c r="J20" s="588">
        <v>0</v>
      </c>
      <c r="K20" s="588">
        <v>0</v>
      </c>
      <c r="L20" s="588">
        <v>0</v>
      </c>
      <c r="M20" s="588">
        <f t="shared" si="3"/>
        <v>0</v>
      </c>
      <c r="N20" s="588">
        <f t="shared" si="4"/>
        <v>2</v>
      </c>
      <c r="O20" s="588">
        <v>0</v>
      </c>
      <c r="P20" s="592">
        <f t="shared" si="1"/>
        <v>34</v>
      </c>
      <c r="Q20" s="593">
        <v>0</v>
      </c>
      <c r="R20" s="588">
        <f t="shared" si="2"/>
        <v>34</v>
      </c>
      <c r="S20" s="569" t="s">
        <v>427</v>
      </c>
    </row>
    <row r="21" spans="1:21" ht="20.100000000000001" customHeight="1" x14ac:dyDescent="0.25">
      <c r="A21" s="572" t="s">
        <v>310</v>
      </c>
      <c r="B21" s="588">
        <v>38</v>
      </c>
      <c r="C21" s="588">
        <v>32</v>
      </c>
      <c r="D21" s="588">
        <v>22</v>
      </c>
      <c r="E21" s="588">
        <v>27</v>
      </c>
      <c r="F21" s="588">
        <f t="shared" si="0"/>
        <v>119</v>
      </c>
      <c r="G21" s="588">
        <v>0</v>
      </c>
      <c r="H21" s="588">
        <v>0</v>
      </c>
      <c r="I21" s="588">
        <v>0</v>
      </c>
      <c r="J21" s="588">
        <v>0</v>
      </c>
      <c r="K21" s="588">
        <v>1</v>
      </c>
      <c r="L21" s="588">
        <v>0</v>
      </c>
      <c r="M21" s="588">
        <f t="shared" si="3"/>
        <v>1</v>
      </c>
      <c r="N21" s="588">
        <f t="shared" si="4"/>
        <v>1</v>
      </c>
      <c r="O21" s="588">
        <v>0</v>
      </c>
      <c r="P21" s="592">
        <f t="shared" si="1"/>
        <v>120</v>
      </c>
      <c r="Q21" s="593">
        <v>0</v>
      </c>
      <c r="R21" s="588">
        <f t="shared" si="2"/>
        <v>120</v>
      </c>
      <c r="S21" s="569" t="s">
        <v>428</v>
      </c>
    </row>
    <row r="22" spans="1:21" ht="20.100000000000001" customHeight="1" x14ac:dyDescent="0.25">
      <c r="A22" s="572" t="s">
        <v>357</v>
      </c>
      <c r="B22" s="588">
        <v>7</v>
      </c>
      <c r="C22" s="588">
        <v>0</v>
      </c>
      <c r="D22" s="588">
        <v>12</v>
      </c>
      <c r="E22" s="588">
        <v>4</v>
      </c>
      <c r="F22" s="588">
        <f t="shared" si="0"/>
        <v>23</v>
      </c>
      <c r="G22" s="588">
        <v>3</v>
      </c>
      <c r="H22" s="588">
        <v>0</v>
      </c>
      <c r="I22" s="588">
        <v>0</v>
      </c>
      <c r="J22" s="588">
        <v>0</v>
      </c>
      <c r="K22" s="588">
        <v>0</v>
      </c>
      <c r="L22" s="588">
        <v>0</v>
      </c>
      <c r="M22" s="588">
        <f t="shared" si="3"/>
        <v>0</v>
      </c>
      <c r="N22" s="588">
        <f t="shared" si="4"/>
        <v>3</v>
      </c>
      <c r="O22" s="588">
        <v>0</v>
      </c>
      <c r="P22" s="592">
        <f t="shared" si="1"/>
        <v>26</v>
      </c>
      <c r="Q22" s="593">
        <v>0</v>
      </c>
      <c r="R22" s="588">
        <f t="shared" si="2"/>
        <v>26</v>
      </c>
      <c r="S22" s="569" t="s">
        <v>429</v>
      </c>
    </row>
    <row r="23" spans="1:21" ht="20.100000000000001" customHeight="1" x14ac:dyDescent="0.25">
      <c r="A23" s="573" t="s">
        <v>82</v>
      </c>
      <c r="B23" s="595">
        <v>458</v>
      </c>
      <c r="C23" s="595">
        <v>84</v>
      </c>
      <c r="D23" s="595">
        <v>316</v>
      </c>
      <c r="E23" s="595">
        <v>83</v>
      </c>
      <c r="F23" s="595">
        <f t="shared" si="0"/>
        <v>941</v>
      </c>
      <c r="G23" s="595">
        <v>567</v>
      </c>
      <c r="H23" s="595">
        <v>2</v>
      </c>
      <c r="I23" s="595">
        <v>5</v>
      </c>
      <c r="J23" s="595">
        <v>328</v>
      </c>
      <c r="K23" s="595">
        <v>27</v>
      </c>
      <c r="L23" s="595">
        <v>384</v>
      </c>
      <c r="M23" s="588">
        <f t="shared" si="3"/>
        <v>744</v>
      </c>
      <c r="N23" s="588">
        <f t="shared" si="4"/>
        <v>1313</v>
      </c>
      <c r="O23" s="595">
        <v>1562</v>
      </c>
      <c r="P23" s="592">
        <f t="shared" si="1"/>
        <v>3816</v>
      </c>
      <c r="Q23" s="593">
        <v>28</v>
      </c>
      <c r="R23" s="588">
        <f t="shared" si="2"/>
        <v>3844</v>
      </c>
      <c r="S23" s="569" t="s">
        <v>430</v>
      </c>
    </row>
    <row r="24" spans="1:21" ht="20.100000000000001" customHeight="1" x14ac:dyDescent="0.25">
      <c r="A24" s="572" t="s">
        <v>163</v>
      </c>
      <c r="B24" s="588">
        <v>73</v>
      </c>
      <c r="C24" s="588">
        <v>48</v>
      </c>
      <c r="D24" s="588">
        <v>0</v>
      </c>
      <c r="E24" s="588">
        <v>76</v>
      </c>
      <c r="F24" s="588">
        <f t="shared" si="0"/>
        <v>197</v>
      </c>
      <c r="G24" s="588">
        <v>128</v>
      </c>
      <c r="H24" s="588">
        <v>0</v>
      </c>
      <c r="I24" s="588">
        <v>1</v>
      </c>
      <c r="J24" s="588">
        <v>0</v>
      </c>
      <c r="K24" s="588">
        <v>0</v>
      </c>
      <c r="L24" s="588">
        <v>4</v>
      </c>
      <c r="M24" s="588">
        <f t="shared" si="3"/>
        <v>5</v>
      </c>
      <c r="N24" s="588">
        <f t="shared" si="4"/>
        <v>133</v>
      </c>
      <c r="O24" s="588">
        <v>2</v>
      </c>
      <c r="P24" s="592">
        <f t="shared" si="1"/>
        <v>332</v>
      </c>
      <c r="Q24" s="593">
        <v>0</v>
      </c>
      <c r="R24" s="588">
        <f t="shared" si="2"/>
        <v>332</v>
      </c>
      <c r="S24" s="569" t="s">
        <v>431</v>
      </c>
    </row>
    <row r="25" spans="1:21" ht="20.100000000000001" customHeight="1" x14ac:dyDescent="0.25">
      <c r="A25" s="578" t="s">
        <v>164</v>
      </c>
      <c r="B25" s="596">
        <v>90</v>
      </c>
      <c r="C25" s="596">
        <v>18</v>
      </c>
      <c r="D25" s="596">
        <v>0</v>
      </c>
      <c r="E25" s="596">
        <v>26</v>
      </c>
      <c r="F25" s="596">
        <f t="shared" si="0"/>
        <v>134</v>
      </c>
      <c r="G25" s="596">
        <v>36</v>
      </c>
      <c r="H25" s="596">
        <v>0</v>
      </c>
      <c r="I25" s="596">
        <v>0</v>
      </c>
      <c r="J25" s="596">
        <v>0</v>
      </c>
      <c r="K25" s="596">
        <v>0</v>
      </c>
      <c r="L25" s="596">
        <v>0</v>
      </c>
      <c r="M25" s="596">
        <f t="shared" si="3"/>
        <v>0</v>
      </c>
      <c r="N25" s="596">
        <f t="shared" si="4"/>
        <v>36</v>
      </c>
      <c r="O25" s="596">
        <v>0</v>
      </c>
      <c r="P25" s="597">
        <f t="shared" si="1"/>
        <v>170</v>
      </c>
      <c r="Q25" s="597">
        <v>0</v>
      </c>
      <c r="R25" s="596">
        <f t="shared" si="2"/>
        <v>170</v>
      </c>
      <c r="S25" s="579" t="s">
        <v>432</v>
      </c>
    </row>
    <row r="26" spans="1:21" ht="20.100000000000001" customHeight="1" x14ac:dyDescent="0.25">
      <c r="A26" s="598" t="s">
        <v>573</v>
      </c>
      <c r="B26" s="597">
        <v>48</v>
      </c>
      <c r="C26" s="597">
        <v>7</v>
      </c>
      <c r="D26" s="597">
        <v>66</v>
      </c>
      <c r="E26" s="597">
        <v>72</v>
      </c>
      <c r="F26" s="597">
        <f t="shared" si="0"/>
        <v>193</v>
      </c>
      <c r="G26" s="597">
        <v>99</v>
      </c>
      <c r="H26" s="597">
        <v>1</v>
      </c>
      <c r="I26" s="597">
        <v>5</v>
      </c>
      <c r="J26" s="597">
        <v>0</v>
      </c>
      <c r="K26" s="597">
        <v>0</v>
      </c>
      <c r="L26" s="597">
        <v>5</v>
      </c>
      <c r="M26" s="597">
        <f t="shared" si="3"/>
        <v>10</v>
      </c>
      <c r="N26" s="597">
        <f t="shared" si="4"/>
        <v>110</v>
      </c>
      <c r="O26" s="597">
        <v>36</v>
      </c>
      <c r="P26" s="597">
        <f t="shared" si="1"/>
        <v>339</v>
      </c>
      <c r="Q26" s="597">
        <v>10</v>
      </c>
      <c r="R26" s="597">
        <f t="shared" si="2"/>
        <v>349</v>
      </c>
      <c r="S26" s="599" t="s">
        <v>574</v>
      </c>
    </row>
    <row r="27" spans="1:21" s="478" customFormat="1" ht="20.100000000000001" customHeight="1" thickBot="1" x14ac:dyDescent="0.3">
      <c r="A27" s="575" t="s">
        <v>631</v>
      </c>
      <c r="B27" s="600">
        <v>81</v>
      </c>
      <c r="C27" s="600">
        <v>46</v>
      </c>
      <c r="D27" s="600">
        <v>0</v>
      </c>
      <c r="E27" s="600">
        <v>20</v>
      </c>
      <c r="F27" s="600">
        <f t="shared" si="0"/>
        <v>147</v>
      </c>
      <c r="G27" s="600">
        <v>15</v>
      </c>
      <c r="H27" s="600">
        <v>0</v>
      </c>
      <c r="I27" s="600">
        <v>0</v>
      </c>
      <c r="J27" s="600">
        <v>0</v>
      </c>
      <c r="K27" s="600">
        <v>0</v>
      </c>
      <c r="L27" s="600">
        <v>0</v>
      </c>
      <c r="M27" s="600">
        <f t="shared" si="3"/>
        <v>0</v>
      </c>
      <c r="N27" s="600">
        <f t="shared" si="4"/>
        <v>15</v>
      </c>
      <c r="O27" s="600">
        <v>0</v>
      </c>
      <c r="P27" s="600">
        <f t="shared" si="1"/>
        <v>162</v>
      </c>
      <c r="Q27" s="600">
        <v>0</v>
      </c>
      <c r="R27" s="600">
        <f t="shared" si="2"/>
        <v>162</v>
      </c>
      <c r="S27" s="577" t="s">
        <v>704</v>
      </c>
    </row>
    <row r="28" spans="1:21" s="490" customFormat="1" ht="20.100000000000001" customHeight="1" thickBot="1" x14ac:dyDescent="0.3">
      <c r="A28" s="601" t="s">
        <v>561</v>
      </c>
      <c r="B28" s="621">
        <f t="shared" ref="B28:R28" si="5">SUM(B9:B27)</f>
        <v>1976</v>
      </c>
      <c r="C28" s="621">
        <f t="shared" si="5"/>
        <v>752</v>
      </c>
      <c r="D28" s="602">
        <f t="shared" si="5"/>
        <v>561</v>
      </c>
      <c r="E28" s="602">
        <f t="shared" si="5"/>
        <v>1726</v>
      </c>
      <c r="F28" s="602">
        <f t="shared" si="5"/>
        <v>5015</v>
      </c>
      <c r="G28" s="602">
        <f t="shared" si="5"/>
        <v>1736</v>
      </c>
      <c r="H28" s="602">
        <f t="shared" si="5"/>
        <v>8</v>
      </c>
      <c r="I28" s="602">
        <f t="shared" si="5"/>
        <v>33</v>
      </c>
      <c r="J28" s="602">
        <f t="shared" si="5"/>
        <v>408</v>
      </c>
      <c r="K28" s="602">
        <f t="shared" si="5"/>
        <v>75</v>
      </c>
      <c r="L28" s="602">
        <f t="shared" si="5"/>
        <v>495</v>
      </c>
      <c r="M28" s="602">
        <f t="shared" si="5"/>
        <v>1011</v>
      </c>
      <c r="N28" s="602">
        <f t="shared" si="5"/>
        <v>2755</v>
      </c>
      <c r="O28" s="602">
        <f t="shared" si="5"/>
        <v>1685</v>
      </c>
      <c r="P28" s="602">
        <f t="shared" si="5"/>
        <v>9455</v>
      </c>
      <c r="Q28" s="602">
        <f t="shared" si="5"/>
        <v>111</v>
      </c>
      <c r="R28" s="602">
        <f t="shared" si="5"/>
        <v>9566</v>
      </c>
      <c r="S28" s="603" t="s">
        <v>705</v>
      </c>
    </row>
    <row r="29" spans="1:21" ht="20.100000000000001" customHeight="1" thickBot="1" x14ac:dyDescent="0.3">
      <c r="A29" s="604" t="s">
        <v>721</v>
      </c>
      <c r="B29" s="605">
        <v>13774</v>
      </c>
      <c r="C29" s="605">
        <v>8651</v>
      </c>
      <c r="D29" s="605">
        <v>515</v>
      </c>
      <c r="E29" s="605">
        <v>2011</v>
      </c>
      <c r="F29" s="602">
        <f t="shared" si="0"/>
        <v>24951</v>
      </c>
      <c r="G29" s="605">
        <v>23799</v>
      </c>
      <c r="H29" s="605">
        <v>122</v>
      </c>
      <c r="I29" s="605">
        <v>724</v>
      </c>
      <c r="J29" s="605">
        <v>245</v>
      </c>
      <c r="K29" s="605">
        <v>231</v>
      </c>
      <c r="L29" s="605">
        <v>1493</v>
      </c>
      <c r="M29" s="602">
        <f t="shared" si="3"/>
        <v>2693</v>
      </c>
      <c r="N29" s="602">
        <f t="shared" si="4"/>
        <v>26614</v>
      </c>
      <c r="O29" s="605">
        <v>3772</v>
      </c>
      <c r="P29" s="602">
        <f>O29+N29+F29</f>
        <v>55337</v>
      </c>
      <c r="Q29" s="605">
        <v>2323</v>
      </c>
      <c r="R29" s="605">
        <f>SUM(P29:Q29)</f>
        <v>57660</v>
      </c>
      <c r="S29" s="606" t="s">
        <v>928</v>
      </c>
      <c r="T29" s="473"/>
      <c r="U29" s="465"/>
    </row>
    <row r="30" spans="1:21" ht="20.100000000000001" customHeight="1" thickBot="1" x14ac:dyDescent="0.3">
      <c r="A30" s="580" t="s">
        <v>632</v>
      </c>
      <c r="B30" s="607">
        <v>20633</v>
      </c>
      <c r="C30" s="607">
        <v>12309</v>
      </c>
      <c r="D30" s="607">
        <v>3630</v>
      </c>
      <c r="E30" s="607">
        <v>8717</v>
      </c>
      <c r="F30" s="605">
        <f t="shared" si="0"/>
        <v>45289</v>
      </c>
      <c r="G30" s="607">
        <v>33037</v>
      </c>
      <c r="H30" s="607">
        <v>173</v>
      </c>
      <c r="I30" s="607">
        <v>1415</v>
      </c>
      <c r="J30" s="607">
        <v>1019</v>
      </c>
      <c r="K30" s="607">
        <v>475</v>
      </c>
      <c r="L30" s="607">
        <v>2615</v>
      </c>
      <c r="M30" s="602">
        <f t="shared" si="3"/>
        <v>5524</v>
      </c>
      <c r="N30" s="605">
        <f t="shared" si="4"/>
        <v>38734</v>
      </c>
      <c r="O30" s="607">
        <v>6319</v>
      </c>
      <c r="P30" s="605">
        <f>O30+N30+F30</f>
        <v>90342</v>
      </c>
      <c r="Q30" s="607">
        <v>2540</v>
      </c>
      <c r="R30" s="607">
        <f>SUM(P30:Q30)</f>
        <v>92882</v>
      </c>
      <c r="S30" s="541" t="s">
        <v>722</v>
      </c>
    </row>
    <row r="31" spans="1:21" ht="20.100000000000001" customHeight="1" thickBot="1" x14ac:dyDescent="0.3">
      <c r="A31" s="608" t="s">
        <v>637</v>
      </c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10"/>
      <c r="Q31" s="610"/>
      <c r="R31" s="609"/>
      <c r="S31" s="527" t="s">
        <v>563</v>
      </c>
    </row>
    <row r="32" spans="1:21" ht="20.100000000000001" customHeight="1" x14ac:dyDescent="0.25">
      <c r="A32" s="528" t="s">
        <v>103</v>
      </c>
      <c r="B32" s="1109">
        <v>143</v>
      </c>
      <c r="C32" s="1109">
        <v>58</v>
      </c>
      <c r="D32" s="1109">
        <v>13</v>
      </c>
      <c r="E32" s="1109">
        <v>180</v>
      </c>
      <c r="F32" s="1109">
        <f t="shared" ref="F32:F43" si="6">SUM(B32:E32)</f>
        <v>394</v>
      </c>
      <c r="G32" s="1109">
        <v>111</v>
      </c>
      <c r="H32" s="1109">
        <v>46</v>
      </c>
      <c r="I32" s="1109">
        <v>0</v>
      </c>
      <c r="J32" s="1109">
        <v>0</v>
      </c>
      <c r="K32" s="1109">
        <v>1</v>
      </c>
      <c r="L32" s="1109">
        <v>0</v>
      </c>
      <c r="M32" s="1109">
        <f t="shared" ref="M32:M43" si="7">SUM(I32:L32)</f>
        <v>1</v>
      </c>
      <c r="N32" s="1109">
        <f t="shared" ref="N32:N43" si="8">SUM(G32:L32)</f>
        <v>158</v>
      </c>
      <c r="O32" s="1109">
        <v>4</v>
      </c>
      <c r="P32" s="1109">
        <f t="shared" ref="P32:P43" si="9">O32+N32+F32</f>
        <v>556</v>
      </c>
      <c r="Q32" s="1109">
        <v>3</v>
      </c>
      <c r="R32" s="1109">
        <f t="shared" ref="R32:R43" si="10">SUM(P32:Q32)</f>
        <v>559</v>
      </c>
      <c r="S32" s="611" t="s">
        <v>394</v>
      </c>
      <c r="T32" s="416"/>
    </row>
    <row r="33" spans="1:20" ht="20.100000000000001" customHeight="1" x14ac:dyDescent="0.25">
      <c r="A33" s="532" t="s">
        <v>36</v>
      </c>
      <c r="B33" s="612">
        <v>441</v>
      </c>
      <c r="C33" s="612">
        <v>120</v>
      </c>
      <c r="D33" s="612">
        <v>53</v>
      </c>
      <c r="E33" s="612">
        <v>309</v>
      </c>
      <c r="F33" s="612">
        <f t="shared" si="6"/>
        <v>923</v>
      </c>
      <c r="G33" s="612">
        <v>734</v>
      </c>
      <c r="H33" s="612">
        <v>76</v>
      </c>
      <c r="I33" s="612">
        <v>51</v>
      </c>
      <c r="J33" s="612">
        <v>1</v>
      </c>
      <c r="K33" s="612">
        <v>11</v>
      </c>
      <c r="L33" s="612">
        <v>37</v>
      </c>
      <c r="M33" s="588">
        <f t="shared" si="7"/>
        <v>100</v>
      </c>
      <c r="N33" s="588">
        <f t="shared" si="8"/>
        <v>910</v>
      </c>
      <c r="O33" s="612">
        <v>1026</v>
      </c>
      <c r="P33" s="592">
        <f t="shared" si="9"/>
        <v>2859</v>
      </c>
      <c r="Q33" s="593">
        <v>62</v>
      </c>
      <c r="R33" s="588">
        <f t="shared" si="10"/>
        <v>2921</v>
      </c>
      <c r="S33" s="613" t="s">
        <v>396</v>
      </c>
      <c r="T33" s="417"/>
    </row>
    <row r="34" spans="1:20" ht="20.100000000000001" customHeight="1" x14ac:dyDescent="0.25">
      <c r="A34" s="532" t="s">
        <v>123</v>
      </c>
      <c r="B34" s="612">
        <v>663</v>
      </c>
      <c r="C34" s="612">
        <v>56</v>
      </c>
      <c r="D34" s="612">
        <v>177</v>
      </c>
      <c r="E34" s="612">
        <v>648</v>
      </c>
      <c r="F34" s="612">
        <f t="shared" si="6"/>
        <v>1544</v>
      </c>
      <c r="G34" s="612">
        <v>107</v>
      </c>
      <c r="H34" s="612">
        <v>0</v>
      </c>
      <c r="I34" s="612">
        <v>243</v>
      </c>
      <c r="J34" s="612">
        <v>284</v>
      </c>
      <c r="K34" s="612">
        <v>593</v>
      </c>
      <c r="L34" s="612">
        <v>97</v>
      </c>
      <c r="M34" s="588">
        <f t="shared" si="7"/>
        <v>1217</v>
      </c>
      <c r="N34" s="588">
        <f t="shared" si="8"/>
        <v>1324</v>
      </c>
      <c r="O34" s="612">
        <v>1067</v>
      </c>
      <c r="P34" s="592">
        <f t="shared" si="9"/>
        <v>3935</v>
      </c>
      <c r="Q34" s="593">
        <v>0</v>
      </c>
      <c r="R34" s="588">
        <f t="shared" si="10"/>
        <v>3935</v>
      </c>
      <c r="S34" s="613" t="s">
        <v>400</v>
      </c>
      <c r="T34" s="416"/>
    </row>
    <row r="35" spans="1:20" ht="20.100000000000001" customHeight="1" x14ac:dyDescent="0.25">
      <c r="A35" s="532" t="s">
        <v>139</v>
      </c>
      <c r="B35" s="612">
        <v>562</v>
      </c>
      <c r="C35" s="612">
        <v>271</v>
      </c>
      <c r="D35" s="612">
        <v>157</v>
      </c>
      <c r="E35" s="612">
        <v>1789</v>
      </c>
      <c r="F35" s="612">
        <f t="shared" si="6"/>
        <v>2779</v>
      </c>
      <c r="G35" s="612">
        <v>689</v>
      </c>
      <c r="H35" s="612">
        <v>37</v>
      </c>
      <c r="I35" s="612">
        <v>1224</v>
      </c>
      <c r="J35" s="612">
        <v>121</v>
      </c>
      <c r="K35" s="612">
        <v>19</v>
      </c>
      <c r="L35" s="612">
        <v>146</v>
      </c>
      <c r="M35" s="588">
        <f t="shared" si="7"/>
        <v>1510</v>
      </c>
      <c r="N35" s="588">
        <f t="shared" si="8"/>
        <v>2236</v>
      </c>
      <c r="O35" s="612">
        <v>282</v>
      </c>
      <c r="P35" s="592">
        <f t="shared" si="9"/>
        <v>5297</v>
      </c>
      <c r="Q35" s="593">
        <v>3</v>
      </c>
      <c r="R35" s="588">
        <f t="shared" si="10"/>
        <v>5300</v>
      </c>
      <c r="S35" s="613" t="s">
        <v>402</v>
      </c>
      <c r="T35" s="417"/>
    </row>
    <row r="36" spans="1:20" ht="20.100000000000001" customHeight="1" x14ac:dyDescent="0.25">
      <c r="A36" s="532" t="s">
        <v>33</v>
      </c>
      <c r="B36" s="612">
        <v>329</v>
      </c>
      <c r="C36" s="612">
        <v>44</v>
      </c>
      <c r="D36" s="612">
        <v>500</v>
      </c>
      <c r="E36" s="612">
        <v>288</v>
      </c>
      <c r="F36" s="612">
        <f t="shared" si="6"/>
        <v>1161</v>
      </c>
      <c r="G36" s="612">
        <v>684</v>
      </c>
      <c r="H36" s="612">
        <v>1</v>
      </c>
      <c r="I36" s="612">
        <v>40</v>
      </c>
      <c r="J36" s="612">
        <v>369</v>
      </c>
      <c r="K36" s="612">
        <v>6</v>
      </c>
      <c r="L36" s="612">
        <v>186</v>
      </c>
      <c r="M36" s="588">
        <f t="shared" si="7"/>
        <v>601</v>
      </c>
      <c r="N36" s="588">
        <f t="shared" si="8"/>
        <v>1286</v>
      </c>
      <c r="O36" s="612">
        <v>301</v>
      </c>
      <c r="P36" s="592">
        <f t="shared" si="9"/>
        <v>2748</v>
      </c>
      <c r="Q36" s="593">
        <v>32</v>
      </c>
      <c r="R36" s="588">
        <f t="shared" si="10"/>
        <v>2780</v>
      </c>
      <c r="S36" s="613" t="s">
        <v>404</v>
      </c>
      <c r="T36" s="416"/>
    </row>
    <row r="37" spans="1:20" ht="20.100000000000001" customHeight="1" x14ac:dyDescent="0.25">
      <c r="A37" s="532" t="s">
        <v>134</v>
      </c>
      <c r="B37" s="612">
        <v>80</v>
      </c>
      <c r="C37" s="612">
        <v>78</v>
      </c>
      <c r="D37" s="612">
        <v>1</v>
      </c>
      <c r="E37" s="612">
        <v>57</v>
      </c>
      <c r="F37" s="612">
        <f t="shared" si="6"/>
        <v>216</v>
      </c>
      <c r="G37" s="612">
        <v>177</v>
      </c>
      <c r="H37" s="612">
        <v>1</v>
      </c>
      <c r="I37" s="612">
        <v>0</v>
      </c>
      <c r="J37" s="612">
        <v>11</v>
      </c>
      <c r="K37" s="612">
        <v>1</v>
      </c>
      <c r="L37" s="612">
        <v>0</v>
      </c>
      <c r="M37" s="588">
        <f t="shared" si="7"/>
        <v>12</v>
      </c>
      <c r="N37" s="588">
        <f t="shared" si="8"/>
        <v>190</v>
      </c>
      <c r="O37" s="612">
        <v>0</v>
      </c>
      <c r="P37" s="592">
        <f t="shared" si="9"/>
        <v>406</v>
      </c>
      <c r="Q37" s="593">
        <v>0</v>
      </c>
      <c r="R37" s="588">
        <f t="shared" si="10"/>
        <v>406</v>
      </c>
      <c r="S37" s="613" t="s">
        <v>405</v>
      </c>
      <c r="T37" s="417"/>
    </row>
    <row r="38" spans="1:20" ht="20.100000000000001" customHeight="1" x14ac:dyDescent="0.25">
      <c r="A38" s="590" t="s">
        <v>30</v>
      </c>
      <c r="B38" s="596">
        <v>14</v>
      </c>
      <c r="C38" s="596">
        <v>46</v>
      </c>
      <c r="D38" s="596">
        <v>2</v>
      </c>
      <c r="E38" s="596">
        <v>30</v>
      </c>
      <c r="F38" s="596">
        <f t="shared" si="6"/>
        <v>92</v>
      </c>
      <c r="G38" s="596">
        <v>150</v>
      </c>
      <c r="H38" s="596">
        <v>0</v>
      </c>
      <c r="I38" s="596">
        <v>20</v>
      </c>
      <c r="J38" s="596">
        <v>130</v>
      </c>
      <c r="K38" s="596">
        <v>9</v>
      </c>
      <c r="L38" s="596">
        <v>58</v>
      </c>
      <c r="M38" s="596">
        <f t="shared" si="7"/>
        <v>217</v>
      </c>
      <c r="N38" s="596">
        <f t="shared" si="8"/>
        <v>367</v>
      </c>
      <c r="O38" s="596">
        <v>206</v>
      </c>
      <c r="P38" s="597">
        <f t="shared" si="9"/>
        <v>665</v>
      </c>
      <c r="Q38" s="597">
        <v>1</v>
      </c>
      <c r="R38" s="596">
        <f t="shared" si="10"/>
        <v>666</v>
      </c>
      <c r="S38" s="613" t="s">
        <v>406</v>
      </c>
      <c r="T38" s="416"/>
    </row>
    <row r="39" spans="1:20" ht="20.100000000000001" customHeight="1" x14ac:dyDescent="0.25">
      <c r="A39" s="591" t="s">
        <v>296</v>
      </c>
      <c r="B39" s="596">
        <v>278</v>
      </c>
      <c r="C39" s="596">
        <v>724</v>
      </c>
      <c r="D39" s="596">
        <v>473</v>
      </c>
      <c r="E39" s="596">
        <v>1497</v>
      </c>
      <c r="F39" s="596">
        <f t="shared" si="6"/>
        <v>2972</v>
      </c>
      <c r="G39" s="596">
        <v>2959</v>
      </c>
      <c r="H39" s="596">
        <v>3</v>
      </c>
      <c r="I39" s="596">
        <v>543</v>
      </c>
      <c r="J39" s="596">
        <v>250</v>
      </c>
      <c r="K39" s="596">
        <v>240</v>
      </c>
      <c r="L39" s="596">
        <v>681</v>
      </c>
      <c r="M39" s="596">
        <f t="shared" si="7"/>
        <v>1714</v>
      </c>
      <c r="N39" s="596">
        <f t="shared" si="8"/>
        <v>4676</v>
      </c>
      <c r="O39" s="596">
        <v>1339</v>
      </c>
      <c r="P39" s="597">
        <f t="shared" si="9"/>
        <v>8987</v>
      </c>
      <c r="Q39" s="597">
        <v>1264</v>
      </c>
      <c r="R39" s="596">
        <f t="shared" si="10"/>
        <v>10251</v>
      </c>
      <c r="S39" s="614" t="s">
        <v>407</v>
      </c>
      <c r="T39" s="417"/>
    </row>
    <row r="40" spans="1:20" ht="20.100000000000001" customHeight="1" x14ac:dyDescent="0.25">
      <c r="A40" s="591" t="s">
        <v>26</v>
      </c>
      <c r="B40" s="596">
        <v>186</v>
      </c>
      <c r="C40" s="596">
        <v>263</v>
      </c>
      <c r="D40" s="596">
        <v>353</v>
      </c>
      <c r="E40" s="596">
        <v>362</v>
      </c>
      <c r="F40" s="596">
        <f t="shared" si="6"/>
        <v>1164</v>
      </c>
      <c r="G40" s="596">
        <v>935</v>
      </c>
      <c r="H40" s="596">
        <v>6</v>
      </c>
      <c r="I40" s="596">
        <v>150</v>
      </c>
      <c r="J40" s="596">
        <v>101</v>
      </c>
      <c r="K40" s="596">
        <v>14</v>
      </c>
      <c r="L40" s="596">
        <v>89</v>
      </c>
      <c r="M40" s="596">
        <f t="shared" si="7"/>
        <v>354</v>
      </c>
      <c r="N40" s="596">
        <f t="shared" si="8"/>
        <v>1295</v>
      </c>
      <c r="O40" s="596">
        <v>370</v>
      </c>
      <c r="P40" s="597">
        <f t="shared" si="9"/>
        <v>2829</v>
      </c>
      <c r="Q40" s="597">
        <v>77</v>
      </c>
      <c r="R40" s="596">
        <f t="shared" si="10"/>
        <v>2906</v>
      </c>
      <c r="S40" s="614" t="s">
        <v>409</v>
      </c>
      <c r="T40" s="416"/>
    </row>
    <row r="41" spans="1:20" s="484" customFormat="1" ht="20.100000000000001" customHeight="1" x14ac:dyDescent="0.25">
      <c r="A41" s="591" t="s">
        <v>38</v>
      </c>
      <c r="B41" s="596">
        <v>743</v>
      </c>
      <c r="C41" s="596">
        <v>338</v>
      </c>
      <c r="D41" s="596">
        <v>352</v>
      </c>
      <c r="E41" s="596">
        <v>535</v>
      </c>
      <c r="F41" s="596">
        <f t="shared" si="6"/>
        <v>1968</v>
      </c>
      <c r="G41" s="596">
        <v>1762</v>
      </c>
      <c r="H41" s="596">
        <v>28</v>
      </c>
      <c r="I41" s="596">
        <v>139</v>
      </c>
      <c r="J41" s="596">
        <v>13</v>
      </c>
      <c r="K41" s="596">
        <v>19</v>
      </c>
      <c r="L41" s="596">
        <v>70</v>
      </c>
      <c r="M41" s="596">
        <f t="shared" si="7"/>
        <v>241</v>
      </c>
      <c r="N41" s="596">
        <f t="shared" si="8"/>
        <v>2031</v>
      </c>
      <c r="O41" s="596">
        <v>1047</v>
      </c>
      <c r="P41" s="597">
        <f t="shared" si="9"/>
        <v>5046</v>
      </c>
      <c r="Q41" s="597">
        <v>175</v>
      </c>
      <c r="R41" s="596">
        <f t="shared" si="10"/>
        <v>5221</v>
      </c>
      <c r="S41" s="614" t="s">
        <v>411</v>
      </c>
      <c r="T41" s="416"/>
    </row>
    <row r="42" spans="1:20" s="484" customFormat="1" ht="20.100000000000001" customHeight="1" x14ac:dyDescent="0.25">
      <c r="A42" s="591" t="s">
        <v>43</v>
      </c>
      <c r="B42" s="596">
        <v>76</v>
      </c>
      <c r="C42" s="596">
        <v>0</v>
      </c>
      <c r="D42" s="596">
        <v>168</v>
      </c>
      <c r="E42" s="596">
        <v>48</v>
      </c>
      <c r="F42" s="596">
        <f t="shared" si="6"/>
        <v>292</v>
      </c>
      <c r="G42" s="596">
        <v>656</v>
      </c>
      <c r="H42" s="596">
        <v>320</v>
      </c>
      <c r="I42" s="596">
        <v>33</v>
      </c>
      <c r="J42" s="596">
        <v>0</v>
      </c>
      <c r="K42" s="596">
        <v>0</v>
      </c>
      <c r="L42" s="596">
        <v>38</v>
      </c>
      <c r="M42" s="596">
        <f t="shared" si="7"/>
        <v>71</v>
      </c>
      <c r="N42" s="596">
        <f t="shared" si="8"/>
        <v>1047</v>
      </c>
      <c r="O42" s="596">
        <v>10</v>
      </c>
      <c r="P42" s="597">
        <f t="shared" si="9"/>
        <v>1349</v>
      </c>
      <c r="Q42" s="597">
        <v>0</v>
      </c>
      <c r="R42" s="596">
        <f t="shared" si="10"/>
        <v>1349</v>
      </c>
      <c r="S42" s="614" t="s">
        <v>413</v>
      </c>
      <c r="T42" s="416"/>
    </row>
    <row r="43" spans="1:20" s="484" customFormat="1" ht="20.100000000000001" customHeight="1" thickBot="1" x14ac:dyDescent="0.3">
      <c r="A43" s="591" t="s">
        <v>369</v>
      </c>
      <c r="B43" s="596">
        <v>3</v>
      </c>
      <c r="C43" s="596">
        <v>0</v>
      </c>
      <c r="D43" s="596">
        <v>0</v>
      </c>
      <c r="E43" s="596">
        <v>0</v>
      </c>
      <c r="F43" s="596">
        <f t="shared" si="6"/>
        <v>3</v>
      </c>
      <c r="G43" s="596">
        <v>6</v>
      </c>
      <c r="H43" s="596">
        <v>0</v>
      </c>
      <c r="I43" s="596">
        <v>0</v>
      </c>
      <c r="J43" s="596">
        <v>0</v>
      </c>
      <c r="K43" s="596">
        <v>0</v>
      </c>
      <c r="L43" s="596">
        <v>0</v>
      </c>
      <c r="M43" s="596">
        <f t="shared" si="7"/>
        <v>0</v>
      </c>
      <c r="N43" s="596">
        <f t="shared" si="8"/>
        <v>6</v>
      </c>
      <c r="O43" s="596">
        <v>0</v>
      </c>
      <c r="P43" s="597">
        <f t="shared" si="9"/>
        <v>9</v>
      </c>
      <c r="Q43" s="597">
        <v>0</v>
      </c>
      <c r="R43" s="596">
        <f t="shared" si="10"/>
        <v>9</v>
      </c>
      <c r="S43" s="614" t="s">
        <v>430</v>
      </c>
      <c r="T43" s="416"/>
    </row>
    <row r="44" spans="1:20" s="483" customFormat="1" ht="20.100000000000001" customHeight="1" thickBot="1" x14ac:dyDescent="0.3">
      <c r="A44" s="580" t="s">
        <v>633</v>
      </c>
      <c r="B44" s="607">
        <f t="shared" ref="B44:R44" si="11">SUM(B32:B43)</f>
        <v>3518</v>
      </c>
      <c r="C44" s="607">
        <f t="shared" si="11"/>
        <v>1998</v>
      </c>
      <c r="D44" s="607">
        <f t="shared" si="11"/>
        <v>2249</v>
      </c>
      <c r="E44" s="607">
        <f t="shared" si="11"/>
        <v>5743</v>
      </c>
      <c r="F44" s="607">
        <f t="shared" si="11"/>
        <v>13508</v>
      </c>
      <c r="G44" s="607">
        <f t="shared" si="11"/>
        <v>8970</v>
      </c>
      <c r="H44" s="607">
        <f t="shared" si="11"/>
        <v>518</v>
      </c>
      <c r="I44" s="607">
        <f t="shared" si="11"/>
        <v>2443</v>
      </c>
      <c r="J44" s="607">
        <f t="shared" si="11"/>
        <v>1280</v>
      </c>
      <c r="K44" s="607">
        <f t="shared" si="11"/>
        <v>913</v>
      </c>
      <c r="L44" s="607">
        <f t="shared" si="11"/>
        <v>1402</v>
      </c>
      <c r="M44" s="607">
        <f t="shared" si="11"/>
        <v>6038</v>
      </c>
      <c r="N44" s="607">
        <f t="shared" si="11"/>
        <v>15526</v>
      </c>
      <c r="O44" s="607">
        <f t="shared" si="11"/>
        <v>5652</v>
      </c>
      <c r="P44" s="607">
        <f t="shared" si="11"/>
        <v>34686</v>
      </c>
      <c r="Q44" s="607">
        <f t="shared" si="11"/>
        <v>1617</v>
      </c>
      <c r="R44" s="607">
        <f t="shared" si="11"/>
        <v>36303</v>
      </c>
      <c r="S44" s="585" t="s">
        <v>725</v>
      </c>
      <c r="T44" s="416"/>
    </row>
    <row r="45" spans="1:20" ht="20.100000000000001" customHeight="1" thickBot="1" x14ac:dyDescent="0.3">
      <c r="A45" s="608" t="s">
        <v>638</v>
      </c>
      <c r="B45" s="609"/>
      <c r="C45" s="609"/>
      <c r="D45" s="609"/>
      <c r="E45" s="609"/>
      <c r="F45" s="609"/>
      <c r="G45" s="609"/>
      <c r="H45" s="609"/>
      <c r="I45" s="609"/>
      <c r="J45" s="609"/>
      <c r="K45" s="609"/>
      <c r="L45" s="609"/>
      <c r="M45" s="609"/>
      <c r="N45" s="609"/>
      <c r="O45" s="609"/>
      <c r="P45" s="610"/>
      <c r="Q45" s="610"/>
      <c r="R45" s="609"/>
      <c r="S45" s="615" t="s">
        <v>726</v>
      </c>
    </row>
    <row r="46" spans="1:20" ht="18" customHeight="1" thickBot="1" x14ac:dyDescent="0.3">
      <c r="A46" s="528" t="s">
        <v>31</v>
      </c>
      <c r="B46" s="1117">
        <v>1</v>
      </c>
      <c r="C46" s="1117">
        <v>1</v>
      </c>
      <c r="D46" s="1117">
        <v>0</v>
      </c>
      <c r="E46" s="1117">
        <v>2</v>
      </c>
      <c r="F46" s="1117">
        <f>SUM(B46:E46)</f>
        <v>4</v>
      </c>
      <c r="G46" s="1117">
        <v>1</v>
      </c>
      <c r="H46" s="1117">
        <v>0</v>
      </c>
      <c r="I46" s="1117">
        <v>0</v>
      </c>
      <c r="J46" s="1117">
        <v>0</v>
      </c>
      <c r="K46" s="1117">
        <v>15</v>
      </c>
      <c r="L46" s="1117">
        <v>0</v>
      </c>
      <c r="M46" s="1117">
        <f t="shared" ref="M46" si="12">SUM(I46:L46)</f>
        <v>15</v>
      </c>
      <c r="N46" s="1117">
        <f t="shared" ref="N46" si="13">SUM(G46:L46)</f>
        <v>16</v>
      </c>
      <c r="O46" s="1117">
        <v>0</v>
      </c>
      <c r="P46" s="1117">
        <f t="shared" ref="P46" si="14">O46+N46+F46</f>
        <v>20</v>
      </c>
      <c r="Q46" s="1117">
        <v>0</v>
      </c>
      <c r="R46" s="1117">
        <f t="shared" ref="R46" si="15">SUM(P46:Q46)</f>
        <v>20</v>
      </c>
      <c r="S46" s="616" t="s">
        <v>402</v>
      </c>
    </row>
    <row r="47" spans="1:20" ht="20.100000000000001" customHeight="1" thickBot="1" x14ac:dyDescent="0.3">
      <c r="A47" s="580" t="s">
        <v>639</v>
      </c>
      <c r="B47" s="607">
        <f t="shared" ref="B47:R47" si="16">SUM(B46)</f>
        <v>1</v>
      </c>
      <c r="C47" s="607">
        <f t="shared" si="16"/>
        <v>1</v>
      </c>
      <c r="D47" s="607">
        <f t="shared" si="16"/>
        <v>0</v>
      </c>
      <c r="E47" s="607">
        <f t="shared" si="16"/>
        <v>2</v>
      </c>
      <c r="F47" s="607">
        <f t="shared" si="16"/>
        <v>4</v>
      </c>
      <c r="G47" s="607">
        <f t="shared" si="16"/>
        <v>1</v>
      </c>
      <c r="H47" s="607">
        <f t="shared" si="16"/>
        <v>0</v>
      </c>
      <c r="I47" s="607">
        <f t="shared" si="16"/>
        <v>0</v>
      </c>
      <c r="J47" s="607">
        <f t="shared" si="16"/>
        <v>0</v>
      </c>
      <c r="K47" s="607">
        <f t="shared" si="16"/>
        <v>15</v>
      </c>
      <c r="L47" s="607">
        <f t="shared" si="16"/>
        <v>0</v>
      </c>
      <c r="M47" s="607">
        <f t="shared" si="16"/>
        <v>15</v>
      </c>
      <c r="N47" s="607">
        <f t="shared" si="16"/>
        <v>16</v>
      </c>
      <c r="O47" s="607">
        <f t="shared" si="16"/>
        <v>0</v>
      </c>
      <c r="P47" s="607">
        <f t="shared" si="16"/>
        <v>20</v>
      </c>
      <c r="Q47" s="607">
        <f t="shared" si="16"/>
        <v>0</v>
      </c>
      <c r="R47" s="607">
        <f t="shared" si="16"/>
        <v>20</v>
      </c>
      <c r="S47" s="584" t="s">
        <v>727</v>
      </c>
    </row>
    <row r="48" spans="1:20" ht="20.100000000000001" customHeight="1" thickBot="1" x14ac:dyDescent="0.3">
      <c r="A48" s="617" t="s">
        <v>711</v>
      </c>
      <c r="B48" s="618">
        <f>B47+B44+B30</f>
        <v>24152</v>
      </c>
      <c r="C48" s="618">
        <f t="shared" ref="C48:R48" si="17">C47+C44+C30</f>
        <v>14308</v>
      </c>
      <c r="D48" s="618">
        <f t="shared" si="17"/>
        <v>5879</v>
      </c>
      <c r="E48" s="618">
        <f t="shared" si="17"/>
        <v>14462</v>
      </c>
      <c r="F48" s="618">
        <f t="shared" si="17"/>
        <v>58801</v>
      </c>
      <c r="G48" s="618">
        <f t="shared" si="17"/>
        <v>42008</v>
      </c>
      <c r="H48" s="618">
        <f t="shared" si="17"/>
        <v>691</v>
      </c>
      <c r="I48" s="618">
        <f t="shared" si="17"/>
        <v>3858</v>
      </c>
      <c r="J48" s="618">
        <f t="shared" si="17"/>
        <v>2299</v>
      </c>
      <c r="K48" s="618">
        <f t="shared" si="17"/>
        <v>1403</v>
      </c>
      <c r="L48" s="618">
        <f t="shared" si="17"/>
        <v>4017</v>
      </c>
      <c r="M48" s="618">
        <f t="shared" si="17"/>
        <v>11577</v>
      </c>
      <c r="N48" s="618">
        <f t="shared" si="17"/>
        <v>54276</v>
      </c>
      <c r="O48" s="618">
        <f t="shared" si="17"/>
        <v>11971</v>
      </c>
      <c r="P48" s="618">
        <f t="shared" si="17"/>
        <v>125048</v>
      </c>
      <c r="Q48" s="618">
        <f t="shared" si="17"/>
        <v>4157</v>
      </c>
      <c r="R48" s="618">
        <f t="shared" si="17"/>
        <v>129205</v>
      </c>
      <c r="S48" s="619" t="s">
        <v>706</v>
      </c>
    </row>
    <row r="49" spans="1:19" ht="23.1" customHeight="1" x14ac:dyDescent="0.25">
      <c r="A49" s="1316" t="s">
        <v>728</v>
      </c>
      <c r="B49" s="1316"/>
      <c r="C49" s="1316"/>
      <c r="D49" s="1316"/>
      <c r="E49" s="1316"/>
      <c r="F49" s="1316"/>
      <c r="G49" s="1316"/>
      <c r="H49" s="1316"/>
      <c r="I49" s="1316"/>
      <c r="J49" s="583"/>
      <c r="K49" s="583"/>
      <c r="L49" s="583"/>
      <c r="M49" s="583"/>
      <c r="N49" s="557"/>
      <c r="O49" s="557"/>
      <c r="P49" s="558"/>
      <c r="Q49" s="1315" t="s">
        <v>730</v>
      </c>
      <c r="R49" s="1315"/>
      <c r="S49" s="1315"/>
    </row>
    <row r="50" spans="1:19" ht="17.100000000000001" customHeight="1" x14ac:dyDescent="0.25">
      <c r="B50" s="12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428"/>
      <c r="O50" s="428"/>
      <c r="P50" s="428"/>
      <c r="Q50" s="428"/>
      <c r="R50" s="428"/>
      <c r="S50" s="429"/>
    </row>
    <row r="51" spans="1:19" ht="25.5" customHeight="1" x14ac:dyDescent="0.25">
      <c r="A51" s="442"/>
    </row>
    <row r="52" spans="1:19" ht="15" customHeight="1" x14ac:dyDescent="0.25">
      <c r="A52" s="442"/>
      <c r="S52"/>
    </row>
    <row r="53" spans="1:19" ht="15" x14ac:dyDescent="0.25">
      <c r="A53" s="442"/>
      <c r="S53"/>
    </row>
    <row r="54" spans="1:19" ht="15" customHeight="1" x14ac:dyDescent="0.25">
      <c r="A54" s="442"/>
      <c r="S54"/>
    </row>
    <row r="55" spans="1:19" ht="15" x14ac:dyDescent="0.25">
      <c r="A55" s="442"/>
      <c r="S55"/>
    </row>
    <row r="56" spans="1:19" ht="15" x14ac:dyDescent="0.25">
      <c r="A56" s="442"/>
      <c r="S56"/>
    </row>
    <row r="57" spans="1:19" ht="15" x14ac:dyDescent="0.25">
      <c r="A57" s="442"/>
      <c r="S57"/>
    </row>
    <row r="58" spans="1:19" ht="15" x14ac:dyDescent="0.25">
      <c r="A58" s="442"/>
      <c r="S58"/>
    </row>
    <row r="59" spans="1:19" ht="15" x14ac:dyDescent="0.25">
      <c r="A59" s="442"/>
      <c r="S59"/>
    </row>
    <row r="60" spans="1:19" ht="15" x14ac:dyDescent="0.25">
      <c r="A60" s="442"/>
      <c r="S60"/>
    </row>
    <row r="61" spans="1:19" ht="15" x14ac:dyDescent="0.25">
      <c r="A61" s="442"/>
      <c r="S61"/>
    </row>
    <row r="62" spans="1:19" ht="15" x14ac:dyDescent="0.25">
      <c r="A62" s="442"/>
      <c r="S62"/>
    </row>
    <row r="63" spans="1:19" ht="15" x14ac:dyDescent="0.25">
      <c r="A63" s="442"/>
      <c r="S63"/>
    </row>
    <row r="64" spans="1:19" ht="15" x14ac:dyDescent="0.25">
      <c r="A64" s="442"/>
      <c r="S64"/>
    </row>
    <row r="65" spans="1:19" ht="15" x14ac:dyDescent="0.25">
      <c r="A65" s="442"/>
      <c r="S65"/>
    </row>
    <row r="66" spans="1:19" ht="15" x14ac:dyDescent="0.25">
      <c r="A66" s="442"/>
      <c r="S66"/>
    </row>
    <row r="67" spans="1:19" ht="15" x14ac:dyDescent="0.25">
      <c r="A67" s="442"/>
      <c r="S67"/>
    </row>
    <row r="68" spans="1:19" ht="15" x14ac:dyDescent="0.25">
      <c r="A68" s="442"/>
      <c r="S68"/>
    </row>
    <row r="69" spans="1:19" ht="15" x14ac:dyDescent="0.25">
      <c r="A69" s="442"/>
      <c r="S69"/>
    </row>
    <row r="70" spans="1:19" ht="15" x14ac:dyDescent="0.25">
      <c r="A70" s="442"/>
      <c r="S70"/>
    </row>
    <row r="71" spans="1:19" ht="15" x14ac:dyDescent="0.25">
      <c r="S71"/>
    </row>
  </sheetData>
  <mergeCells count="23">
    <mergeCell ref="A1:S1"/>
    <mergeCell ref="A2:S2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Q49:S49"/>
    <mergeCell ref="A49:I49"/>
    <mergeCell ref="Q4:Q6"/>
    <mergeCell ref="P4:P6"/>
    <mergeCell ref="I5:L5"/>
    <mergeCell ref="M5:M6"/>
    <mergeCell ref="B4:F4"/>
    <mergeCell ref="G4:M4"/>
    <mergeCell ref="E5:E6"/>
    <mergeCell ref="G5:G6"/>
    <mergeCell ref="A8:B8"/>
  </mergeCells>
  <printOptions horizontalCentered="1"/>
  <pageMargins left="0.23622047244094491" right="0.23622047244094491" top="0.62992125984251968" bottom="0.70866141732283472" header="0.31496062992125984" footer="0.31496062992125984"/>
  <pageSetup paperSize="9" scale="43" orientation="landscape" r:id="rId1"/>
  <headerFooter>
    <oddFooter>&amp;C&amp;"Arial,Bold"&amp;14 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7"/>
  <sheetViews>
    <sheetView rightToLeft="1" view="pageBreakPreview" zoomScale="60" zoomScaleNormal="69" workbookViewId="0">
      <selection activeCell="A2" sqref="A2:S2"/>
    </sheetView>
  </sheetViews>
  <sheetFormatPr defaultRowHeight="15" x14ac:dyDescent="0.25"/>
  <cols>
    <col min="1" max="1" width="27.85546875" customWidth="1"/>
    <col min="2" max="2" width="10.28515625" customWidth="1"/>
    <col min="3" max="3" width="11.42578125" customWidth="1"/>
    <col min="4" max="5" width="9" customWidth="1"/>
    <col min="6" max="6" width="16" customWidth="1"/>
    <col min="7" max="7" width="9.42578125" customWidth="1"/>
    <col min="8" max="8" width="7.7109375" customWidth="1"/>
    <col min="9" max="9" width="13.140625" customWidth="1"/>
    <col min="10" max="10" width="9" customWidth="1"/>
    <col min="11" max="11" width="9.7109375" customWidth="1"/>
    <col min="12" max="12" width="10.85546875" customWidth="1"/>
    <col min="13" max="13" width="10.5703125" customWidth="1"/>
    <col min="14" max="14" width="13.42578125" customWidth="1"/>
    <col min="15" max="15" width="19.42578125" customWidth="1"/>
    <col min="16" max="16" width="11" customWidth="1"/>
    <col min="17" max="17" width="16.42578125" customWidth="1"/>
    <col min="18" max="18" width="11.7109375" customWidth="1"/>
    <col min="19" max="19" width="25.5703125" style="345" customWidth="1"/>
  </cols>
  <sheetData>
    <row r="1" spans="1:20" ht="17.100000000000001" customHeight="1" x14ac:dyDescent="0.25">
      <c r="A1" s="1295" t="s">
        <v>731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  <c r="P1" s="1295"/>
      <c r="Q1" s="1295"/>
      <c r="R1" s="1295"/>
      <c r="S1" s="1295"/>
    </row>
    <row r="2" spans="1:20" ht="24.95" customHeight="1" x14ac:dyDescent="0.35">
      <c r="A2" s="1295" t="s">
        <v>732</v>
      </c>
      <c r="B2" s="1295"/>
      <c r="C2" s="1295"/>
      <c r="D2" s="1295"/>
      <c r="E2" s="1295"/>
      <c r="F2" s="1295"/>
      <c r="G2" s="1295"/>
      <c r="H2" s="1295"/>
      <c r="I2" s="1295"/>
      <c r="J2" s="1295"/>
      <c r="K2" s="1295"/>
      <c r="L2" s="1295"/>
      <c r="M2" s="1295"/>
      <c r="N2" s="1295"/>
      <c r="O2" s="1295"/>
      <c r="P2" s="1295"/>
      <c r="Q2" s="1295"/>
      <c r="R2" s="1295"/>
      <c r="S2" s="1295"/>
    </row>
    <row r="3" spans="1:20" s="477" customFormat="1" ht="30" customHeight="1" thickBot="1" x14ac:dyDescent="0.3">
      <c r="A3" s="350" t="s">
        <v>733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638" t="s">
        <v>734</v>
      </c>
    </row>
    <row r="4" spans="1:20" ht="54.95" customHeight="1" thickBot="1" x14ac:dyDescent="0.3">
      <c r="A4" s="1320" t="s">
        <v>819</v>
      </c>
      <c r="B4" s="1291" t="s">
        <v>739</v>
      </c>
      <c r="C4" s="1291"/>
      <c r="D4" s="1291"/>
      <c r="E4" s="1291"/>
      <c r="F4" s="1291"/>
      <c r="G4" s="1291" t="s">
        <v>718</v>
      </c>
      <c r="H4" s="1291"/>
      <c r="I4" s="1291"/>
      <c r="J4" s="1291"/>
      <c r="K4" s="1291"/>
      <c r="L4" s="1291"/>
      <c r="M4" s="1291"/>
      <c r="N4" s="1325" t="s">
        <v>12</v>
      </c>
      <c r="O4" s="1325" t="s">
        <v>13</v>
      </c>
      <c r="P4" s="1325" t="s">
        <v>576</v>
      </c>
      <c r="Q4" s="1325" t="s">
        <v>569</v>
      </c>
      <c r="R4" s="1325" t="s">
        <v>16</v>
      </c>
      <c r="S4" s="1320" t="s">
        <v>931</v>
      </c>
      <c r="T4" s="351"/>
    </row>
    <row r="5" spans="1:20" ht="46.5" customHeight="1" thickBot="1" x14ac:dyDescent="0.3">
      <c r="A5" s="1321"/>
      <c r="B5" s="1294" t="s">
        <v>289</v>
      </c>
      <c r="C5" s="1294" t="s">
        <v>197</v>
      </c>
      <c r="D5" s="1294" t="s">
        <v>17</v>
      </c>
      <c r="E5" s="1294" t="s">
        <v>18</v>
      </c>
      <c r="F5" s="1294" t="s">
        <v>4</v>
      </c>
      <c r="G5" s="1294" t="s">
        <v>19</v>
      </c>
      <c r="H5" s="1294" t="s">
        <v>20</v>
      </c>
      <c r="I5" s="1294" t="s">
        <v>740</v>
      </c>
      <c r="J5" s="1293"/>
      <c r="K5" s="1293"/>
      <c r="L5" s="1293"/>
      <c r="M5" s="1294" t="s">
        <v>24</v>
      </c>
      <c r="N5" s="1292"/>
      <c r="O5" s="1292"/>
      <c r="P5" s="1292"/>
      <c r="Q5" s="1292"/>
      <c r="R5" s="1292"/>
      <c r="S5" s="1321"/>
      <c r="T5" s="351"/>
    </row>
    <row r="6" spans="1:20" ht="47.45" customHeight="1" x14ac:dyDescent="0.25">
      <c r="A6" s="1321"/>
      <c r="B6" s="1323"/>
      <c r="C6" s="1324"/>
      <c r="D6" s="1291"/>
      <c r="E6" s="1291"/>
      <c r="F6" s="1291"/>
      <c r="G6" s="1291"/>
      <c r="H6" s="1291"/>
      <c r="I6" s="624" t="s">
        <v>22</v>
      </c>
      <c r="J6" s="624" t="s">
        <v>23</v>
      </c>
      <c r="K6" s="623" t="s">
        <v>191</v>
      </c>
      <c r="L6" s="623" t="s">
        <v>192</v>
      </c>
      <c r="M6" s="1291"/>
      <c r="N6" s="1292" t="s">
        <v>391</v>
      </c>
      <c r="O6" s="1292" t="s">
        <v>384</v>
      </c>
      <c r="P6" s="1292" t="s">
        <v>696</v>
      </c>
      <c r="Q6" s="1292" t="s">
        <v>570</v>
      </c>
      <c r="R6" s="1292" t="s">
        <v>392</v>
      </c>
      <c r="S6" s="1321"/>
      <c r="T6" s="351"/>
    </row>
    <row r="7" spans="1:20" ht="54.95" customHeight="1" thickBot="1" x14ac:dyDescent="0.3">
      <c r="A7" s="1322"/>
      <c r="B7" s="559" t="s">
        <v>385</v>
      </c>
      <c r="C7" s="559" t="s">
        <v>386</v>
      </c>
      <c r="D7" s="559" t="s">
        <v>387</v>
      </c>
      <c r="E7" s="559" t="s">
        <v>372</v>
      </c>
      <c r="F7" s="559" t="s">
        <v>736</v>
      </c>
      <c r="G7" s="559" t="s">
        <v>377</v>
      </c>
      <c r="H7" s="559" t="s">
        <v>388</v>
      </c>
      <c r="I7" s="559" t="s">
        <v>380</v>
      </c>
      <c r="J7" s="560" t="s">
        <v>389</v>
      </c>
      <c r="K7" s="559" t="s">
        <v>390</v>
      </c>
      <c r="L7" s="559" t="s">
        <v>416</v>
      </c>
      <c r="M7" s="559" t="s">
        <v>383</v>
      </c>
      <c r="N7" s="1326"/>
      <c r="O7" s="1326"/>
      <c r="P7" s="1326"/>
      <c r="Q7" s="1326"/>
      <c r="R7" s="1326"/>
      <c r="S7" s="1322"/>
      <c r="T7" s="351"/>
    </row>
    <row r="8" spans="1:20" ht="65.099999999999994" customHeight="1" x14ac:dyDescent="0.25">
      <c r="A8" s="622" t="s">
        <v>642</v>
      </c>
      <c r="B8" s="639">
        <v>20633</v>
      </c>
      <c r="C8" s="639">
        <v>12309</v>
      </c>
      <c r="D8" s="639">
        <v>3630</v>
      </c>
      <c r="E8" s="639">
        <v>8717</v>
      </c>
      <c r="F8" s="639">
        <v>45289</v>
      </c>
      <c r="G8" s="639">
        <v>33037</v>
      </c>
      <c r="H8" s="639">
        <v>173</v>
      </c>
      <c r="I8" s="554">
        <v>1415</v>
      </c>
      <c r="J8" s="554">
        <v>1019</v>
      </c>
      <c r="K8" s="639">
        <v>475</v>
      </c>
      <c r="L8" s="639">
        <v>2615</v>
      </c>
      <c r="M8" s="639">
        <v>5524</v>
      </c>
      <c r="N8" s="639">
        <v>38734</v>
      </c>
      <c r="O8" s="639">
        <v>6319</v>
      </c>
      <c r="P8" s="639">
        <v>90342</v>
      </c>
      <c r="Q8" s="639">
        <v>2540</v>
      </c>
      <c r="R8" s="639">
        <v>92882</v>
      </c>
      <c r="S8" s="538" t="s">
        <v>737</v>
      </c>
    </row>
    <row r="9" spans="1:20" ht="65.099999999999994" customHeight="1" x14ac:dyDescent="0.25">
      <c r="A9" s="640" t="s">
        <v>643</v>
      </c>
      <c r="B9" s="641">
        <v>3518</v>
      </c>
      <c r="C9" s="641">
        <v>1998</v>
      </c>
      <c r="D9" s="641">
        <v>2249</v>
      </c>
      <c r="E9" s="641">
        <v>5743</v>
      </c>
      <c r="F9" s="641">
        <v>13508</v>
      </c>
      <c r="G9" s="641">
        <v>8970</v>
      </c>
      <c r="H9" s="641">
        <v>518</v>
      </c>
      <c r="I9" s="641">
        <v>2443</v>
      </c>
      <c r="J9" s="641">
        <v>1280</v>
      </c>
      <c r="K9" s="641">
        <v>913</v>
      </c>
      <c r="L9" s="641">
        <v>1402</v>
      </c>
      <c r="M9" s="641">
        <v>6038</v>
      </c>
      <c r="N9" s="641">
        <v>15526</v>
      </c>
      <c r="O9" s="641">
        <v>5652</v>
      </c>
      <c r="P9" s="642">
        <v>34686</v>
      </c>
      <c r="Q9" s="642">
        <v>1617</v>
      </c>
      <c r="R9" s="641">
        <v>36303</v>
      </c>
      <c r="S9" s="643" t="s">
        <v>741</v>
      </c>
    </row>
    <row r="10" spans="1:20" ht="65.099999999999994" customHeight="1" thickBot="1" x14ac:dyDescent="0.3">
      <c r="A10" s="644" t="s">
        <v>644</v>
      </c>
      <c r="B10" s="645">
        <v>1</v>
      </c>
      <c r="C10" s="645">
        <v>1</v>
      </c>
      <c r="D10" s="645">
        <v>0</v>
      </c>
      <c r="E10" s="645">
        <v>2</v>
      </c>
      <c r="F10" s="645">
        <v>4</v>
      </c>
      <c r="G10" s="645">
        <v>1</v>
      </c>
      <c r="H10" s="645">
        <v>0</v>
      </c>
      <c r="I10" s="645">
        <v>0</v>
      </c>
      <c r="J10" s="645">
        <v>0</v>
      </c>
      <c r="K10" s="645">
        <v>15</v>
      </c>
      <c r="L10" s="645">
        <v>0</v>
      </c>
      <c r="M10" s="645">
        <v>15</v>
      </c>
      <c r="N10" s="645">
        <v>16</v>
      </c>
      <c r="O10" s="645">
        <v>0</v>
      </c>
      <c r="P10" s="597">
        <v>20</v>
      </c>
      <c r="Q10" s="597">
        <v>0</v>
      </c>
      <c r="R10" s="645">
        <v>20</v>
      </c>
      <c r="S10" s="646" t="s">
        <v>738</v>
      </c>
    </row>
    <row r="11" spans="1:20" ht="65.099999999999994" customHeight="1" thickBot="1" x14ac:dyDescent="0.3">
      <c r="A11" s="647" t="s">
        <v>711</v>
      </c>
      <c r="B11" s="648">
        <v>24152</v>
      </c>
      <c r="C11" s="648">
        <v>14308</v>
      </c>
      <c r="D11" s="648">
        <v>5879</v>
      </c>
      <c r="E11" s="648">
        <v>14462</v>
      </c>
      <c r="F11" s="648">
        <v>58801</v>
      </c>
      <c r="G11" s="648">
        <v>42008</v>
      </c>
      <c r="H11" s="648">
        <v>691</v>
      </c>
      <c r="I11" s="648">
        <v>3858</v>
      </c>
      <c r="J11" s="648">
        <v>2299</v>
      </c>
      <c r="K11" s="648">
        <v>1403</v>
      </c>
      <c r="L11" s="648">
        <v>4017</v>
      </c>
      <c r="M11" s="648">
        <v>11577</v>
      </c>
      <c r="N11" s="648">
        <v>54276</v>
      </c>
      <c r="O11" s="648">
        <v>11971</v>
      </c>
      <c r="P11" s="648">
        <v>125048</v>
      </c>
      <c r="Q11" s="648">
        <v>4157</v>
      </c>
      <c r="R11" s="648">
        <v>129205</v>
      </c>
      <c r="S11" s="649" t="s">
        <v>706</v>
      </c>
    </row>
    <row r="12" spans="1:20" ht="27" customHeight="1" x14ac:dyDescent="0.25">
      <c r="A12" s="1146" t="s">
        <v>933</v>
      </c>
      <c r="S12" s="1147" t="s">
        <v>926</v>
      </c>
    </row>
    <row r="17" spans="1:18" ht="15.6" x14ac:dyDescent="0.35">
      <c r="A17" s="317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43"/>
      <c r="M17" s="321"/>
      <c r="N17" s="321"/>
      <c r="O17" s="321"/>
      <c r="P17" s="438"/>
      <c r="Q17" s="435"/>
      <c r="R17" s="321"/>
    </row>
  </sheetData>
  <mergeCells count="25">
    <mergeCell ref="H5:H6"/>
    <mergeCell ref="O4:O5"/>
    <mergeCell ref="O6:O7"/>
    <mergeCell ref="R4:R5"/>
    <mergeCell ref="R6:R7"/>
    <mergeCell ref="P4:P5"/>
    <mergeCell ref="P6:P7"/>
    <mergeCell ref="Q4:Q5"/>
    <mergeCell ref="Q6:Q7"/>
    <mergeCell ref="A1:S1"/>
    <mergeCell ref="S4:S7"/>
    <mergeCell ref="A2:S2"/>
    <mergeCell ref="I5:L5"/>
    <mergeCell ref="B4:F4"/>
    <mergeCell ref="G4:M4"/>
    <mergeCell ref="B5:B6"/>
    <mergeCell ref="C5:C6"/>
    <mergeCell ref="M5:M6"/>
    <mergeCell ref="D5:D6"/>
    <mergeCell ref="E5:E6"/>
    <mergeCell ref="N4:N5"/>
    <mergeCell ref="F5:F6"/>
    <mergeCell ref="G5:G6"/>
    <mergeCell ref="A4:A7"/>
    <mergeCell ref="N6:N7"/>
  </mergeCells>
  <printOptions horizontalCentered="1"/>
  <pageMargins left="0.15748031496062992" right="0.23622047244094491" top="1.0236220472440944" bottom="0.74803149606299213" header="0.43307086614173229" footer="0.35433070866141736"/>
  <pageSetup paperSize="9" scale="56" orientation="landscape" r:id="rId1"/>
  <headerFooter>
    <oddFooter>&amp;C&amp;14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17" ht="30" customHeight="1" x14ac:dyDescent="0.25">
      <c r="A1" s="1263" t="s">
        <v>14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</row>
    <row r="2" spans="1:17" ht="30" customHeight="1" thickBot="1" x14ac:dyDescent="0.3">
      <c r="A2" s="1264" t="s">
        <v>200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</row>
    <row r="3" spans="1:17" ht="54.75" customHeight="1" x14ac:dyDescent="0.25">
      <c r="A3" s="1265"/>
      <c r="B3" s="1274"/>
      <c r="C3" s="1276" t="s">
        <v>144</v>
      </c>
      <c r="D3" s="1276"/>
      <c r="E3" s="1276"/>
      <c r="F3" s="1276"/>
      <c r="G3" s="1277"/>
      <c r="H3" s="1278" t="s">
        <v>5</v>
      </c>
      <c r="I3" s="1276"/>
      <c r="J3" s="1276"/>
      <c r="K3" s="1276"/>
      <c r="L3" s="1276"/>
      <c r="M3" s="1276"/>
      <c r="N3" s="1277"/>
      <c r="O3" s="82" t="s">
        <v>12</v>
      </c>
      <c r="P3" s="89" t="s">
        <v>15</v>
      </c>
      <c r="Q3" s="89" t="s">
        <v>16</v>
      </c>
    </row>
    <row r="4" spans="1:17" ht="25.15" customHeight="1" x14ac:dyDescent="0.25">
      <c r="A4" s="1266"/>
      <c r="B4" s="1271"/>
      <c r="C4" s="1268" t="s">
        <v>195</v>
      </c>
      <c r="D4" s="1268" t="s">
        <v>197</v>
      </c>
      <c r="E4" s="1268" t="s">
        <v>17</v>
      </c>
      <c r="F4" s="1268" t="s">
        <v>18</v>
      </c>
      <c r="G4" s="1272" t="s">
        <v>4</v>
      </c>
      <c r="H4" s="1271" t="s">
        <v>19</v>
      </c>
      <c r="I4" s="1271" t="s">
        <v>20</v>
      </c>
      <c r="J4" s="1270" t="s">
        <v>21</v>
      </c>
      <c r="K4" s="1270"/>
      <c r="L4" s="1270"/>
      <c r="M4" s="1270"/>
      <c r="N4" s="1270"/>
      <c r="O4" s="83"/>
      <c r="P4" s="88"/>
      <c r="Q4" s="88"/>
    </row>
    <row r="5" spans="1:17" ht="38.450000000000003" customHeight="1" thickBot="1" x14ac:dyDescent="0.3">
      <c r="A5" s="1267"/>
      <c r="B5" s="1269"/>
      <c r="C5" s="1269"/>
      <c r="D5" s="1269"/>
      <c r="E5" s="1269"/>
      <c r="F5" s="1269"/>
      <c r="G5" s="1273"/>
      <c r="H5" s="1269"/>
      <c r="I5" s="1269"/>
      <c r="J5" s="37" t="s">
        <v>22</v>
      </c>
      <c r="K5" s="37" t="s">
        <v>23</v>
      </c>
      <c r="L5" s="87" t="s">
        <v>191</v>
      </c>
      <c r="M5" s="87" t="s">
        <v>192</v>
      </c>
      <c r="N5" s="87" t="s">
        <v>24</v>
      </c>
      <c r="O5" s="84"/>
      <c r="P5" s="87"/>
      <c r="Q5" s="87"/>
    </row>
    <row r="6" spans="1:17" s="6" customFormat="1" ht="20.100000000000001" customHeight="1" thickTop="1" x14ac:dyDescent="0.25">
      <c r="A6" s="1262" t="s">
        <v>26</v>
      </c>
      <c r="B6" s="1262"/>
      <c r="C6" s="44">
        <v>43</v>
      </c>
      <c r="D6" s="44">
        <v>13</v>
      </c>
      <c r="E6" s="44">
        <v>5</v>
      </c>
      <c r="F6" s="44">
        <v>7</v>
      </c>
      <c r="G6" s="44">
        <v>68</v>
      </c>
      <c r="H6" s="44">
        <v>49</v>
      </c>
      <c r="I6" s="44">
        <v>2</v>
      </c>
      <c r="J6" s="44">
        <v>2</v>
      </c>
      <c r="K6" s="44">
        <v>33</v>
      </c>
      <c r="L6" s="44">
        <v>0</v>
      </c>
      <c r="M6" s="44">
        <v>0</v>
      </c>
      <c r="N6" s="44">
        <f>SUM(J6:M6)</f>
        <v>35</v>
      </c>
      <c r="O6" s="44">
        <f>SUM(H6:M6)</f>
        <v>86</v>
      </c>
      <c r="P6" s="44">
        <v>4</v>
      </c>
      <c r="Q6" s="44">
        <f>G6+O6+P6</f>
        <v>158</v>
      </c>
    </row>
    <row r="7" spans="1:17" ht="20.100000000000001" customHeight="1" x14ac:dyDescent="0.25">
      <c r="A7" s="1262" t="s">
        <v>28</v>
      </c>
      <c r="B7" s="1262"/>
      <c r="C7" s="44">
        <v>314</v>
      </c>
      <c r="D7" s="44">
        <v>45</v>
      </c>
      <c r="E7" s="44">
        <v>143</v>
      </c>
      <c r="F7" s="44">
        <v>563</v>
      </c>
      <c r="G7" s="44">
        <v>1065</v>
      </c>
      <c r="H7" s="44">
        <v>374</v>
      </c>
      <c r="I7" s="44">
        <v>0</v>
      </c>
      <c r="J7" s="44">
        <v>228</v>
      </c>
      <c r="K7" s="44">
        <v>278</v>
      </c>
      <c r="L7" s="44">
        <v>275</v>
      </c>
      <c r="M7" s="44">
        <v>103</v>
      </c>
      <c r="N7" s="44">
        <f t="shared" ref="N7:N14" si="0">SUM(J7:M7)</f>
        <v>884</v>
      </c>
      <c r="O7" s="44">
        <f t="shared" ref="O7:O14" si="1">SUM(H7:M7)</f>
        <v>1258</v>
      </c>
      <c r="P7" s="44">
        <v>845</v>
      </c>
      <c r="Q7" s="44">
        <f t="shared" ref="Q7:Q14" si="2">G7+O7+P7</f>
        <v>3168</v>
      </c>
    </row>
    <row r="8" spans="1:17" ht="20.100000000000001" customHeight="1" x14ac:dyDescent="0.25">
      <c r="A8" s="1262" t="s">
        <v>30</v>
      </c>
      <c r="B8" s="1262"/>
      <c r="C8" s="44">
        <v>7</v>
      </c>
      <c r="D8" s="44">
        <v>22</v>
      </c>
      <c r="E8" s="44">
        <v>0</v>
      </c>
      <c r="F8" s="44">
        <v>22</v>
      </c>
      <c r="G8" s="44">
        <v>51</v>
      </c>
      <c r="H8" s="44">
        <v>77</v>
      </c>
      <c r="I8" s="44">
        <v>0</v>
      </c>
      <c r="J8" s="44">
        <v>6</v>
      </c>
      <c r="K8" s="44">
        <v>51</v>
      </c>
      <c r="L8" s="44">
        <v>0</v>
      </c>
      <c r="M8" s="44">
        <v>0</v>
      </c>
      <c r="N8" s="44">
        <f t="shared" si="0"/>
        <v>57</v>
      </c>
      <c r="O8" s="44">
        <f t="shared" si="1"/>
        <v>134</v>
      </c>
      <c r="P8" s="44">
        <v>0</v>
      </c>
      <c r="Q8" s="44">
        <f t="shared" si="2"/>
        <v>185</v>
      </c>
    </row>
    <row r="9" spans="1:17" ht="20.100000000000001" customHeight="1" x14ac:dyDescent="0.25">
      <c r="A9" s="1262" t="s">
        <v>31</v>
      </c>
      <c r="B9" s="1262"/>
      <c r="C9" s="44">
        <v>428</v>
      </c>
      <c r="D9" s="44">
        <v>211</v>
      </c>
      <c r="E9" s="44">
        <v>25</v>
      </c>
      <c r="F9" s="44">
        <v>537</v>
      </c>
      <c r="G9" s="44">
        <v>1201</v>
      </c>
      <c r="H9" s="44">
        <v>238</v>
      </c>
      <c r="I9" s="44">
        <v>3</v>
      </c>
      <c r="J9" s="44">
        <v>1217</v>
      </c>
      <c r="K9" s="44">
        <v>0</v>
      </c>
      <c r="L9" s="44">
        <v>6</v>
      </c>
      <c r="M9" s="44">
        <v>31</v>
      </c>
      <c r="N9" s="44">
        <f t="shared" si="0"/>
        <v>1254</v>
      </c>
      <c r="O9" s="44">
        <f t="shared" si="1"/>
        <v>1495</v>
      </c>
      <c r="P9" s="44">
        <v>21</v>
      </c>
      <c r="Q9" s="44">
        <f t="shared" si="2"/>
        <v>2717</v>
      </c>
    </row>
    <row r="10" spans="1:17" ht="20.100000000000001" customHeight="1" x14ac:dyDescent="0.25">
      <c r="A10" s="1262" t="s">
        <v>33</v>
      </c>
      <c r="B10" s="1262"/>
      <c r="C10" s="44">
        <v>127</v>
      </c>
      <c r="D10" s="44">
        <v>1</v>
      </c>
      <c r="E10" s="44">
        <v>111</v>
      </c>
      <c r="F10" s="44">
        <v>122</v>
      </c>
      <c r="G10" s="44">
        <v>361</v>
      </c>
      <c r="H10" s="44">
        <v>313</v>
      </c>
      <c r="I10" s="44">
        <v>0</v>
      </c>
      <c r="J10" s="44">
        <v>18</v>
      </c>
      <c r="K10" s="44">
        <v>26</v>
      </c>
      <c r="L10" s="44">
        <v>7</v>
      </c>
      <c r="M10" s="44">
        <v>19</v>
      </c>
      <c r="N10" s="44">
        <f t="shared" si="0"/>
        <v>70</v>
      </c>
      <c r="O10" s="44">
        <f t="shared" si="1"/>
        <v>383</v>
      </c>
      <c r="P10" s="44">
        <v>3</v>
      </c>
      <c r="Q10" s="44">
        <f t="shared" si="2"/>
        <v>747</v>
      </c>
    </row>
    <row r="11" spans="1:17" ht="20.100000000000001" customHeight="1" x14ac:dyDescent="0.25">
      <c r="A11" s="1262" t="s">
        <v>34</v>
      </c>
      <c r="B11" s="1262"/>
      <c r="C11" s="44">
        <v>52</v>
      </c>
      <c r="D11" s="44">
        <v>0</v>
      </c>
      <c r="E11" s="44">
        <v>57</v>
      </c>
      <c r="F11" s="44">
        <v>83</v>
      </c>
      <c r="G11" s="44">
        <v>192</v>
      </c>
      <c r="H11" s="44">
        <v>48</v>
      </c>
      <c r="I11" s="44">
        <v>0</v>
      </c>
      <c r="J11" s="44">
        <v>14</v>
      </c>
      <c r="K11" s="44">
        <v>0</v>
      </c>
      <c r="L11" s="44">
        <v>0</v>
      </c>
      <c r="M11" s="44">
        <v>7</v>
      </c>
      <c r="N11" s="44">
        <f t="shared" si="0"/>
        <v>21</v>
      </c>
      <c r="O11" s="44">
        <f t="shared" si="1"/>
        <v>69</v>
      </c>
      <c r="P11" s="44">
        <v>1</v>
      </c>
      <c r="Q11" s="44">
        <f t="shared" si="2"/>
        <v>262</v>
      </c>
    </row>
    <row r="12" spans="1:17" ht="20.100000000000001" customHeight="1" x14ac:dyDescent="0.25">
      <c r="A12" s="1262" t="s">
        <v>35</v>
      </c>
      <c r="B12" s="1262"/>
      <c r="C12" s="44">
        <v>1</v>
      </c>
      <c r="D12" s="44">
        <v>0</v>
      </c>
      <c r="E12" s="44">
        <v>1</v>
      </c>
      <c r="F12" s="44">
        <v>0</v>
      </c>
      <c r="G12" s="44">
        <v>2</v>
      </c>
      <c r="H12" s="44">
        <v>1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f t="shared" si="0"/>
        <v>0</v>
      </c>
      <c r="O12" s="44">
        <f t="shared" si="1"/>
        <v>1</v>
      </c>
      <c r="P12" s="44">
        <v>0</v>
      </c>
      <c r="Q12" s="44">
        <f t="shared" si="2"/>
        <v>3</v>
      </c>
    </row>
    <row r="13" spans="1:17" ht="20.100000000000001" customHeight="1" x14ac:dyDescent="0.25">
      <c r="A13" s="1261" t="s">
        <v>47</v>
      </c>
      <c r="B13" s="1261"/>
      <c r="C13" s="44">
        <v>11</v>
      </c>
      <c r="D13" s="44">
        <v>3</v>
      </c>
      <c r="E13" s="44">
        <v>6</v>
      </c>
      <c r="F13" s="44">
        <v>12</v>
      </c>
      <c r="G13" s="44">
        <v>32</v>
      </c>
      <c r="H13" s="44">
        <v>22</v>
      </c>
      <c r="I13" s="44">
        <v>0</v>
      </c>
      <c r="J13" s="44">
        <v>2</v>
      </c>
      <c r="K13" s="44">
        <v>0</v>
      </c>
      <c r="L13" s="44">
        <v>0</v>
      </c>
      <c r="M13" s="44">
        <v>0</v>
      </c>
      <c r="N13" s="44">
        <f t="shared" si="0"/>
        <v>2</v>
      </c>
      <c r="O13" s="44">
        <f t="shared" si="1"/>
        <v>24</v>
      </c>
      <c r="P13" s="44">
        <v>0</v>
      </c>
      <c r="Q13" s="44">
        <f t="shared" si="2"/>
        <v>56</v>
      </c>
    </row>
    <row r="14" spans="1:17" ht="20.100000000000001" customHeight="1" thickBot="1" x14ac:dyDescent="0.3">
      <c r="A14" s="1261" t="s">
        <v>58</v>
      </c>
      <c r="B14" s="1261"/>
      <c r="C14" s="44">
        <v>983</v>
      </c>
      <c r="D14" s="44">
        <v>295</v>
      </c>
      <c r="E14" s="44">
        <v>348</v>
      </c>
      <c r="F14" s="44">
        <v>1346</v>
      </c>
      <c r="G14" s="44">
        <v>2972</v>
      </c>
      <c r="H14" s="44">
        <v>1122</v>
      </c>
      <c r="I14" s="44">
        <v>5</v>
      </c>
      <c r="J14" s="44">
        <v>1487</v>
      </c>
      <c r="K14" s="44">
        <v>388</v>
      </c>
      <c r="L14" s="44">
        <v>288</v>
      </c>
      <c r="M14" s="44">
        <v>160</v>
      </c>
      <c r="N14" s="44">
        <f t="shared" si="0"/>
        <v>2323</v>
      </c>
      <c r="O14" s="44">
        <f t="shared" si="1"/>
        <v>3450</v>
      </c>
      <c r="P14" s="44">
        <v>874</v>
      </c>
      <c r="Q14" s="44">
        <f t="shared" si="2"/>
        <v>7296</v>
      </c>
    </row>
    <row r="15" spans="1:17" ht="18" x14ac:dyDescent="0.25">
      <c r="A15" s="8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6"/>
    </row>
    <row r="16" spans="1:17" ht="14.45" x14ac:dyDescent="0.3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4.45" x14ac:dyDescent="0.35">
      <c r="A17" s="1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 t="s">
        <v>105</v>
      </c>
      <c r="M17" s="12"/>
      <c r="N17" s="12"/>
      <c r="O17" s="12"/>
      <c r="P17" s="12"/>
    </row>
    <row r="18" spans="1:16" ht="15.6" customHeight="1" x14ac:dyDescent="0.3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4.45" x14ac:dyDescent="0.3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4.45" x14ac:dyDescent="0.35">
      <c r="A20" s="11"/>
    </row>
    <row r="21" spans="1:16" ht="14.45" x14ac:dyDescent="0.35">
      <c r="A21" s="11"/>
    </row>
    <row r="22" spans="1:16" ht="14.45" x14ac:dyDescent="0.35">
      <c r="A22" s="11"/>
    </row>
    <row r="23" spans="1:16" ht="14.45" x14ac:dyDescent="0.35">
      <c r="A23" s="11"/>
    </row>
    <row r="24" spans="1:16" ht="14.45" x14ac:dyDescent="0.35">
      <c r="A24" s="12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263" t="s">
        <v>14</v>
      </c>
      <c r="B1" s="1263"/>
      <c r="C1" s="1263"/>
      <c r="D1" s="1263"/>
      <c r="E1" s="1263"/>
      <c r="F1" s="1263"/>
      <c r="G1" s="1263"/>
      <c r="H1" s="1263"/>
      <c r="I1" s="1263"/>
      <c r="J1" s="1263"/>
      <c r="K1" s="1263"/>
      <c r="L1" s="1263"/>
      <c r="M1" s="1263"/>
      <c r="N1" s="1263"/>
      <c r="O1" s="1263"/>
      <c r="P1" s="1263"/>
    </row>
    <row r="2" spans="1:20" ht="30" customHeight="1" thickBot="1" x14ac:dyDescent="0.3">
      <c r="A2" s="1264" t="s">
        <v>201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4"/>
      <c r="M2" s="1264"/>
      <c r="N2" s="1264"/>
      <c r="O2" s="1264"/>
      <c r="P2" s="1264"/>
    </row>
    <row r="3" spans="1:20" ht="54.75" customHeight="1" x14ac:dyDescent="0.25">
      <c r="A3" s="1265"/>
      <c r="B3" s="1274"/>
      <c r="C3" s="1276" t="s">
        <v>144</v>
      </c>
      <c r="D3" s="1276"/>
      <c r="E3" s="1276"/>
      <c r="F3" s="1276"/>
      <c r="G3" s="1277"/>
      <c r="H3" s="1278" t="s">
        <v>5</v>
      </c>
      <c r="I3" s="1276"/>
      <c r="J3" s="1276"/>
      <c r="K3" s="1276"/>
      <c r="L3" s="1276"/>
      <c r="M3" s="1276"/>
      <c r="N3" s="1277"/>
      <c r="O3" s="82" t="s">
        <v>12</v>
      </c>
      <c r="P3" s="89" t="s">
        <v>15</v>
      </c>
      <c r="Q3" s="89" t="s">
        <v>16</v>
      </c>
    </row>
    <row r="4" spans="1:20" ht="25.15" customHeight="1" x14ac:dyDescent="0.25">
      <c r="A4" s="1266"/>
      <c r="B4" s="1271"/>
      <c r="C4" s="1268" t="s">
        <v>195</v>
      </c>
      <c r="D4" s="1268" t="s">
        <v>197</v>
      </c>
      <c r="E4" s="1268" t="s">
        <v>17</v>
      </c>
      <c r="F4" s="1268" t="s">
        <v>18</v>
      </c>
      <c r="G4" s="1272" t="s">
        <v>4</v>
      </c>
      <c r="H4" s="1271" t="s">
        <v>19</v>
      </c>
      <c r="I4" s="1271" t="s">
        <v>20</v>
      </c>
      <c r="J4" s="1270" t="s">
        <v>21</v>
      </c>
      <c r="K4" s="1270"/>
      <c r="L4" s="1270"/>
      <c r="M4" s="1270"/>
      <c r="N4" s="1270"/>
      <c r="O4" s="83"/>
      <c r="P4" s="88"/>
      <c r="Q4" s="88"/>
    </row>
    <row r="5" spans="1:20" ht="38.450000000000003" customHeight="1" thickBot="1" x14ac:dyDescent="0.3">
      <c r="A5" s="1267"/>
      <c r="B5" s="1269"/>
      <c r="C5" s="1269"/>
      <c r="D5" s="1269"/>
      <c r="E5" s="1269"/>
      <c r="F5" s="1269"/>
      <c r="G5" s="1273"/>
      <c r="H5" s="1269"/>
      <c r="I5" s="1269"/>
      <c r="J5" s="37" t="s">
        <v>22</v>
      </c>
      <c r="K5" s="37" t="s">
        <v>23</v>
      </c>
      <c r="L5" s="87" t="s">
        <v>191</v>
      </c>
      <c r="M5" s="87" t="s">
        <v>192</v>
      </c>
      <c r="N5" s="87" t="s">
        <v>24</v>
      </c>
      <c r="O5" s="84"/>
      <c r="P5" s="87"/>
      <c r="Q5" s="87"/>
    </row>
    <row r="6" spans="1:20" ht="20.100000000000001" customHeight="1" thickTop="1" x14ac:dyDescent="0.25">
      <c r="A6" s="1262" t="s">
        <v>31</v>
      </c>
      <c r="B6" s="1262"/>
      <c r="C6" s="44">
        <v>8</v>
      </c>
      <c r="D6" s="44">
        <v>5</v>
      </c>
      <c r="E6" s="44">
        <v>4</v>
      </c>
      <c r="F6" s="44">
        <v>33</v>
      </c>
      <c r="G6" s="44">
        <v>50</v>
      </c>
      <c r="H6" s="44">
        <v>7</v>
      </c>
      <c r="I6" s="44">
        <v>0</v>
      </c>
      <c r="J6" s="44">
        <v>20</v>
      </c>
      <c r="K6" s="44">
        <v>0</v>
      </c>
      <c r="L6" s="44">
        <v>21</v>
      </c>
      <c r="M6" s="44">
        <v>4</v>
      </c>
      <c r="N6" s="44">
        <f>SUM(J6:M6)</f>
        <v>45</v>
      </c>
      <c r="O6" s="44">
        <f>SUM(H6:M6)</f>
        <v>52</v>
      </c>
      <c r="P6" s="44">
        <v>10</v>
      </c>
      <c r="Q6" s="44">
        <f>G6+O6+P6</f>
        <v>112</v>
      </c>
      <c r="T6" s="91"/>
    </row>
    <row r="7" spans="1:20" ht="20.100000000000001" customHeight="1" thickBot="1" x14ac:dyDescent="0.3">
      <c r="A7" s="1261" t="s">
        <v>58</v>
      </c>
      <c r="B7" s="1261"/>
      <c r="C7" s="44">
        <v>8</v>
      </c>
      <c r="D7" s="44">
        <v>5</v>
      </c>
      <c r="E7" s="44">
        <v>4</v>
      </c>
      <c r="F7" s="44">
        <v>33</v>
      </c>
      <c r="G7" s="44">
        <v>50</v>
      </c>
      <c r="H7" s="44">
        <v>7</v>
      </c>
      <c r="I7" s="44">
        <v>0</v>
      </c>
      <c r="J7" s="44">
        <v>20</v>
      </c>
      <c r="K7" s="44">
        <v>0</v>
      </c>
      <c r="L7" s="44">
        <v>21</v>
      </c>
      <c r="M7" s="44">
        <v>4</v>
      </c>
      <c r="N7" s="44">
        <f>SUM(J7:M7)</f>
        <v>45</v>
      </c>
      <c r="O7" s="44">
        <f>SUM(H7:M7)</f>
        <v>52</v>
      </c>
      <c r="P7" s="44">
        <v>10</v>
      </c>
      <c r="Q7" s="44">
        <f>G7+O7+P7</f>
        <v>112</v>
      </c>
      <c r="T7" s="91"/>
    </row>
    <row r="8" spans="1:20" ht="18" x14ac:dyDescent="0.25">
      <c r="A8" s="8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  <c r="T8" s="91"/>
    </row>
    <row r="9" spans="1:20" ht="14.45" x14ac:dyDescent="0.3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T9" s="91"/>
    </row>
    <row r="10" spans="1:20" ht="14.45" x14ac:dyDescent="0.35">
      <c r="A10" s="13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 t="s">
        <v>105</v>
      </c>
      <c r="M10" s="12"/>
      <c r="N10" s="12"/>
      <c r="O10" s="12"/>
      <c r="P10" s="12"/>
    </row>
    <row r="11" spans="1:20" ht="15.6" customHeight="1" x14ac:dyDescent="0.3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0" ht="14.45" x14ac:dyDescent="0.3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0" ht="14.45" x14ac:dyDescent="0.35">
      <c r="A13" s="11"/>
    </row>
    <row r="14" spans="1:20" ht="14.45" x14ac:dyDescent="0.35">
      <c r="A14" s="11"/>
    </row>
    <row r="15" spans="1:20" ht="14.45" x14ac:dyDescent="0.35">
      <c r="A15" s="11"/>
    </row>
    <row r="16" spans="1:20" ht="14.45" x14ac:dyDescent="0.35">
      <c r="A16" s="11"/>
    </row>
    <row r="17" spans="1:1" ht="14.45" x14ac:dyDescent="0.35">
      <c r="A17" s="12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8"/>
  <sheetViews>
    <sheetView rightToLeft="1" view="pageBreakPreview" zoomScale="80" zoomScaleSheetLayoutView="80" workbookViewId="0">
      <selection activeCell="C15" sqref="C15"/>
    </sheetView>
  </sheetViews>
  <sheetFormatPr defaultRowHeight="15" x14ac:dyDescent="0.25"/>
  <cols>
    <col min="1" max="1" width="6.7109375" customWidth="1"/>
    <col min="2" max="2" width="23.28515625" customWidth="1"/>
    <col min="3" max="3" width="37.140625" customWidth="1"/>
    <col min="4" max="4" width="37.42578125" customWidth="1"/>
    <col min="5" max="5" width="41.140625" customWidth="1"/>
    <col min="6" max="6" width="12.5703125" customWidth="1"/>
    <col min="7" max="7" width="13.140625" customWidth="1"/>
  </cols>
  <sheetData>
    <row r="1" spans="1:8" ht="24.6" customHeight="1" x14ac:dyDescent="0.25">
      <c r="A1" s="1330" t="s">
        <v>743</v>
      </c>
      <c r="B1" s="1330"/>
      <c r="C1" s="1330"/>
      <c r="D1" s="1330"/>
      <c r="E1" s="1330"/>
    </row>
    <row r="2" spans="1:8" ht="36.950000000000003" customHeight="1" x14ac:dyDescent="0.35">
      <c r="A2" s="1330" t="s">
        <v>744</v>
      </c>
      <c r="B2" s="1330"/>
      <c r="C2" s="1330"/>
      <c r="D2" s="1330"/>
      <c r="E2" s="1330"/>
    </row>
    <row r="3" spans="1:8" s="477" customFormat="1" ht="24" customHeight="1" thickBot="1" x14ac:dyDescent="0.3">
      <c r="A3" s="1307" t="s">
        <v>1011</v>
      </c>
      <c r="B3" s="1307"/>
      <c r="C3" s="625"/>
      <c r="D3" s="625"/>
      <c r="E3" s="517" t="s">
        <v>742</v>
      </c>
    </row>
    <row r="4" spans="1:8" ht="78.599999999999994" customHeight="1" thickBot="1" x14ac:dyDescent="0.3">
      <c r="A4" s="1331" t="s">
        <v>358</v>
      </c>
      <c r="B4" s="1331"/>
      <c r="C4" s="650" t="s">
        <v>745</v>
      </c>
      <c r="D4" s="650" t="s">
        <v>746</v>
      </c>
      <c r="E4" s="658" t="s">
        <v>436</v>
      </c>
    </row>
    <row r="5" spans="1:8" ht="54.95" customHeight="1" x14ac:dyDescent="0.25">
      <c r="A5" s="1332" t="s">
        <v>645</v>
      </c>
      <c r="B5" s="1332"/>
      <c r="C5" s="651">
        <v>92882</v>
      </c>
      <c r="D5" s="652">
        <v>71.88</v>
      </c>
      <c r="E5" s="659" t="s">
        <v>737</v>
      </c>
      <c r="G5" s="340"/>
      <c r="H5" s="340"/>
    </row>
    <row r="6" spans="1:8" ht="54.95" customHeight="1" x14ac:dyDescent="0.25">
      <c r="A6" s="1327" t="s">
        <v>646</v>
      </c>
      <c r="B6" s="1327"/>
      <c r="C6" s="653">
        <v>36303</v>
      </c>
      <c r="D6" s="654">
        <f t="shared" ref="D6:D8" si="0">C6/$C$8*100</f>
        <v>28.097209860299522</v>
      </c>
      <c r="E6" s="660" t="s">
        <v>741</v>
      </c>
      <c r="G6" s="663"/>
      <c r="H6" s="340"/>
    </row>
    <row r="7" spans="1:8" ht="54.95" customHeight="1" thickBot="1" x14ac:dyDescent="0.3">
      <c r="A7" s="1328" t="s">
        <v>647</v>
      </c>
      <c r="B7" s="1328"/>
      <c r="C7" s="655">
        <v>20</v>
      </c>
      <c r="D7" s="656">
        <f t="shared" si="0"/>
        <v>1.5479277117758601E-2</v>
      </c>
      <c r="E7" s="661" t="s">
        <v>738</v>
      </c>
      <c r="G7" s="340"/>
      <c r="H7" s="340"/>
    </row>
    <row r="8" spans="1:8" ht="54.95" customHeight="1" thickBot="1" x14ac:dyDescent="0.3">
      <c r="A8" s="1329" t="s">
        <v>711</v>
      </c>
      <c r="B8" s="1329"/>
      <c r="C8" s="657">
        <v>129205</v>
      </c>
      <c r="D8" s="657">
        <f t="shared" si="0"/>
        <v>100</v>
      </c>
      <c r="E8" s="662" t="s">
        <v>706</v>
      </c>
    </row>
    <row r="10" spans="1:8" ht="20.100000000000001" customHeight="1" x14ac:dyDescent="0.35"/>
    <row r="11" spans="1:8" ht="20.100000000000001" customHeight="1" x14ac:dyDescent="0.35"/>
    <row r="12" spans="1:8" ht="20.100000000000001" customHeight="1" x14ac:dyDescent="0.35"/>
    <row r="13" spans="1:8" ht="20.100000000000001" customHeight="1" x14ac:dyDescent="0.35"/>
    <row r="14" spans="1:8" ht="20.100000000000001" customHeight="1" x14ac:dyDescent="0.35"/>
    <row r="15" spans="1:8" ht="20.100000000000001" customHeight="1" x14ac:dyDescent="0.35"/>
    <row r="16" spans="1:8" ht="20.100000000000001" customHeight="1" x14ac:dyDescent="0.35">
      <c r="A16" s="332"/>
    </row>
    <row r="17" spans="1:1" ht="20.100000000000001" customHeight="1" x14ac:dyDescent="0.35">
      <c r="A17" s="332"/>
    </row>
    <row r="18" spans="1:1" ht="20.100000000000001" customHeight="1" x14ac:dyDescent="0.35"/>
    <row r="19" spans="1:1" ht="20.100000000000001" customHeight="1" x14ac:dyDescent="0.35"/>
    <row r="20" spans="1:1" ht="20.100000000000001" customHeight="1" x14ac:dyDescent="0.35"/>
    <row r="21" spans="1:1" ht="20.100000000000001" customHeight="1" x14ac:dyDescent="0.35"/>
    <row r="22" spans="1:1" ht="20.100000000000001" customHeight="1" x14ac:dyDescent="0.25"/>
    <row r="23" spans="1:1" ht="20.100000000000001" customHeight="1" x14ac:dyDescent="0.25"/>
    <row r="24" spans="1:1" ht="20.100000000000001" customHeight="1" x14ac:dyDescent="0.25"/>
    <row r="25" spans="1:1" ht="20.100000000000001" customHeight="1" x14ac:dyDescent="0.25"/>
    <row r="26" spans="1:1" ht="20.100000000000001" customHeight="1" x14ac:dyDescent="0.25"/>
    <row r="27" spans="1:1" ht="20.100000000000001" customHeight="1" x14ac:dyDescent="0.25"/>
    <row r="28" spans="1:1" ht="20.100000000000001" customHeight="1" x14ac:dyDescent="0.25"/>
  </sheetData>
  <mergeCells count="8">
    <mergeCell ref="A6:B6"/>
    <mergeCell ref="A7:B7"/>
    <mergeCell ref="A8:B8"/>
    <mergeCell ref="A3:B3"/>
    <mergeCell ref="A1:E1"/>
    <mergeCell ref="A2:E2"/>
    <mergeCell ref="A4:B4"/>
    <mergeCell ref="A5:B5"/>
  </mergeCells>
  <printOptions horizontalCentered="1"/>
  <pageMargins left="0.25" right="0.25" top="0.75" bottom="0.75" header="0.3" footer="0.3"/>
  <pageSetup paperSize="9" scale="80" orientation="landscape" r:id="rId1"/>
  <headerFooter>
    <oddFooter>&amp;C&amp;14 &amp;"Arial,Bold"15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56"/>
  <sheetViews>
    <sheetView rightToLeft="1" view="pageBreakPreview" zoomScale="50" zoomScaleNormal="80" zoomScaleSheetLayoutView="50" workbookViewId="0">
      <selection activeCell="C28" sqref="C28"/>
    </sheetView>
  </sheetViews>
  <sheetFormatPr defaultRowHeight="34.15" customHeight="1" x14ac:dyDescent="0.25"/>
  <cols>
    <col min="1" max="1" width="18.85546875" customWidth="1"/>
    <col min="2" max="2" width="12.28515625" customWidth="1"/>
    <col min="3" max="3" width="12.42578125" customWidth="1"/>
    <col min="4" max="4" width="10.140625" customWidth="1"/>
    <col min="5" max="5" width="13.42578125" customWidth="1"/>
    <col min="6" max="6" width="17.140625" customWidth="1"/>
    <col min="7" max="7" width="12.85546875" customWidth="1"/>
    <col min="8" max="8" width="9.85546875" customWidth="1"/>
    <col min="9" max="9" width="13.7109375" customWidth="1"/>
    <col min="10" max="10" width="10.5703125" customWidth="1"/>
    <col min="11" max="11" width="13" customWidth="1"/>
    <col min="12" max="12" width="11.42578125" customWidth="1"/>
    <col min="13" max="13" width="13.5703125" customWidth="1"/>
    <col min="14" max="14" width="14.5703125" customWidth="1"/>
    <col min="15" max="15" width="23.5703125" customWidth="1"/>
    <col min="16" max="16" width="14.140625" customWidth="1"/>
    <col min="17" max="17" width="19.7109375" customWidth="1"/>
    <col min="18" max="18" width="21.7109375" customWidth="1"/>
    <col min="22" max="22" width="12.85546875" customWidth="1"/>
  </cols>
  <sheetData>
    <row r="1" spans="1:23" ht="21" customHeight="1" x14ac:dyDescent="0.25">
      <c r="A1" s="1333" t="s">
        <v>747</v>
      </c>
      <c r="B1" s="1333"/>
      <c r="C1" s="1333"/>
      <c r="D1" s="1333"/>
      <c r="E1" s="1333"/>
      <c r="F1" s="1333"/>
      <c r="G1" s="1333"/>
      <c r="H1" s="1333"/>
      <c r="I1" s="1333"/>
      <c r="J1" s="1333"/>
      <c r="K1" s="1333"/>
      <c r="L1" s="1333"/>
      <c r="M1" s="1333"/>
      <c r="N1" s="1333"/>
      <c r="O1" s="1333"/>
      <c r="P1" s="1333"/>
      <c r="Q1" s="1333"/>
      <c r="R1" s="1333"/>
    </row>
    <row r="2" spans="1:23" ht="42" customHeight="1" x14ac:dyDescent="0.35">
      <c r="A2" s="1333" t="s">
        <v>748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</row>
    <row r="3" spans="1:23" s="477" customFormat="1" ht="21.6" customHeight="1" thickBot="1" x14ac:dyDescent="0.3">
      <c r="A3" s="1338" t="s">
        <v>749</v>
      </c>
      <c r="B3" s="1338"/>
      <c r="C3" s="352"/>
      <c r="D3" s="352"/>
      <c r="E3" s="352"/>
      <c r="F3" s="352"/>
      <c r="G3" s="352"/>
      <c r="H3" s="353"/>
      <c r="I3" s="352"/>
      <c r="J3" s="352"/>
      <c r="K3" s="352"/>
      <c r="L3" s="352"/>
      <c r="M3" s="352"/>
      <c r="N3" s="352"/>
      <c r="O3" s="666"/>
      <c r="P3" s="352"/>
      <c r="Q3" s="352"/>
      <c r="R3" s="352" t="s">
        <v>934</v>
      </c>
    </row>
    <row r="4" spans="1:23" ht="42.6" customHeight="1" thickBot="1" x14ac:dyDescent="0.3">
      <c r="A4" s="1336" t="s">
        <v>59</v>
      </c>
      <c r="B4" s="1291" t="s">
        <v>717</v>
      </c>
      <c r="C4" s="1291"/>
      <c r="D4" s="1291"/>
      <c r="E4" s="1291"/>
      <c r="F4" s="1291"/>
      <c r="G4" s="1291" t="s">
        <v>750</v>
      </c>
      <c r="H4" s="1291"/>
      <c r="I4" s="1291"/>
      <c r="J4" s="1291"/>
      <c r="K4" s="1291"/>
      <c r="L4" s="1291"/>
      <c r="M4" s="1291"/>
      <c r="N4" s="1325" t="s">
        <v>12</v>
      </c>
      <c r="O4" s="1325" t="s">
        <v>13</v>
      </c>
      <c r="P4" s="1325" t="s">
        <v>576</v>
      </c>
      <c r="Q4" s="1325" t="s">
        <v>569</v>
      </c>
      <c r="R4" s="1334" t="s">
        <v>16</v>
      </c>
    </row>
    <row r="5" spans="1:23" ht="36.6" customHeight="1" thickBot="1" x14ac:dyDescent="0.3">
      <c r="A5" s="1306"/>
      <c r="B5" s="1291" t="s">
        <v>289</v>
      </c>
      <c r="C5" s="1291" t="s">
        <v>197</v>
      </c>
      <c r="D5" s="1291" t="s">
        <v>17</v>
      </c>
      <c r="E5" s="1291" t="s">
        <v>18</v>
      </c>
      <c r="F5" s="1291" t="s">
        <v>4</v>
      </c>
      <c r="G5" s="1291" t="s">
        <v>19</v>
      </c>
      <c r="H5" s="1291" t="s">
        <v>20</v>
      </c>
      <c r="I5" s="1291" t="s">
        <v>751</v>
      </c>
      <c r="J5" s="1313"/>
      <c r="K5" s="1313"/>
      <c r="L5" s="1313"/>
      <c r="M5" s="1291" t="s">
        <v>24</v>
      </c>
      <c r="N5" s="1292"/>
      <c r="O5" s="1292"/>
      <c r="P5" s="1292"/>
      <c r="Q5" s="1292"/>
      <c r="R5" s="1290"/>
    </row>
    <row r="6" spans="1:23" ht="39.75" customHeight="1" x14ac:dyDescent="0.25">
      <c r="A6" s="1306" t="s">
        <v>437</v>
      </c>
      <c r="B6" s="1304"/>
      <c r="C6" s="1305"/>
      <c r="D6" s="1292"/>
      <c r="E6" s="1292"/>
      <c r="F6" s="1292"/>
      <c r="G6" s="1292"/>
      <c r="H6" s="1292"/>
      <c r="I6" s="624" t="s">
        <v>22</v>
      </c>
      <c r="J6" s="624" t="s">
        <v>23</v>
      </c>
      <c r="K6" s="623" t="s">
        <v>191</v>
      </c>
      <c r="L6" s="623" t="s">
        <v>192</v>
      </c>
      <c r="M6" s="1292"/>
      <c r="N6" s="1292" t="s">
        <v>391</v>
      </c>
      <c r="O6" s="1292" t="s">
        <v>384</v>
      </c>
      <c r="P6" s="1292" t="s">
        <v>696</v>
      </c>
      <c r="Q6" s="1292" t="s">
        <v>570</v>
      </c>
      <c r="R6" s="1290" t="s">
        <v>392</v>
      </c>
    </row>
    <row r="7" spans="1:23" ht="61.5" customHeight="1" thickBot="1" x14ac:dyDescent="0.3">
      <c r="A7" s="1337"/>
      <c r="B7" s="559" t="s">
        <v>385</v>
      </c>
      <c r="C7" s="559" t="s">
        <v>386</v>
      </c>
      <c r="D7" s="559" t="s">
        <v>387</v>
      </c>
      <c r="E7" s="559" t="s">
        <v>372</v>
      </c>
      <c r="F7" s="559" t="s">
        <v>736</v>
      </c>
      <c r="G7" s="559" t="s">
        <v>377</v>
      </c>
      <c r="H7" s="559" t="s">
        <v>388</v>
      </c>
      <c r="I7" s="559" t="s">
        <v>380</v>
      </c>
      <c r="J7" s="560" t="s">
        <v>389</v>
      </c>
      <c r="K7" s="559" t="s">
        <v>390</v>
      </c>
      <c r="L7" s="559" t="s">
        <v>416</v>
      </c>
      <c r="M7" s="559" t="s">
        <v>383</v>
      </c>
      <c r="N7" s="1326"/>
      <c r="O7" s="1326"/>
      <c r="P7" s="1326"/>
      <c r="Q7" s="1326"/>
      <c r="R7" s="1335"/>
    </row>
    <row r="8" spans="1:23" ht="30" customHeight="1" x14ac:dyDescent="0.25">
      <c r="A8" s="667" t="s">
        <v>629</v>
      </c>
      <c r="B8" s="639">
        <v>3201</v>
      </c>
      <c r="C8" s="639">
        <v>1514</v>
      </c>
      <c r="D8" s="639">
        <v>1424</v>
      </c>
      <c r="E8" s="639">
        <v>1958</v>
      </c>
      <c r="F8" s="639">
        <f t="shared" ref="F8:F24" si="0">SUM(B8:E8)</f>
        <v>8097</v>
      </c>
      <c r="G8" s="639">
        <v>3670</v>
      </c>
      <c r="H8" s="639">
        <v>132</v>
      </c>
      <c r="I8" s="639">
        <v>1377</v>
      </c>
      <c r="J8" s="639">
        <v>676</v>
      </c>
      <c r="K8" s="639">
        <v>648</v>
      </c>
      <c r="L8" s="639">
        <v>891</v>
      </c>
      <c r="M8" s="639">
        <f>SUM(I8:L8)</f>
        <v>3592</v>
      </c>
      <c r="N8" s="639">
        <f>SUM(G8:L8)</f>
        <v>7394</v>
      </c>
      <c r="O8" s="639">
        <v>2809</v>
      </c>
      <c r="P8" s="639">
        <f>O8+N8+F8</f>
        <v>18300</v>
      </c>
      <c r="Q8" s="639">
        <v>729</v>
      </c>
      <c r="R8" s="639">
        <f t="shared" ref="R8:R24" si="1">SUM(P8:Q8)</f>
        <v>19029</v>
      </c>
      <c r="V8" s="674"/>
      <c r="W8" s="476"/>
    </row>
    <row r="9" spans="1:23" ht="30" customHeight="1" x14ac:dyDescent="0.35">
      <c r="A9" s="668">
        <v>2002</v>
      </c>
      <c r="B9" s="612">
        <v>563</v>
      </c>
      <c r="C9" s="612">
        <v>694</v>
      </c>
      <c r="D9" s="612">
        <v>353</v>
      </c>
      <c r="E9" s="612">
        <v>1070</v>
      </c>
      <c r="F9" s="612">
        <f t="shared" si="0"/>
        <v>2680</v>
      </c>
      <c r="G9" s="612">
        <v>2284</v>
      </c>
      <c r="H9" s="612">
        <v>16</v>
      </c>
      <c r="I9" s="612">
        <v>507</v>
      </c>
      <c r="J9" s="612">
        <v>286</v>
      </c>
      <c r="K9" s="612">
        <v>110</v>
      </c>
      <c r="L9" s="612">
        <v>157</v>
      </c>
      <c r="M9" s="612">
        <f t="shared" ref="M9:M24" si="2">SUM(I9:L9)</f>
        <v>1060</v>
      </c>
      <c r="N9" s="612">
        <f t="shared" ref="N9:N24" si="3">SUM(G9:L9)</f>
        <v>3360</v>
      </c>
      <c r="O9" s="612">
        <v>750</v>
      </c>
      <c r="P9" s="592">
        <f t="shared" ref="P9:P24" si="4">O9+N9+F9</f>
        <v>6790</v>
      </c>
      <c r="Q9" s="592">
        <v>139</v>
      </c>
      <c r="R9" s="592">
        <f t="shared" si="1"/>
        <v>6929</v>
      </c>
      <c r="V9" s="476"/>
      <c r="W9" s="476"/>
    </row>
    <row r="10" spans="1:23" ht="30" customHeight="1" x14ac:dyDescent="0.35">
      <c r="A10" s="668">
        <v>2003</v>
      </c>
      <c r="B10" s="612">
        <v>1193</v>
      </c>
      <c r="C10" s="612">
        <v>1153</v>
      </c>
      <c r="D10" s="612">
        <v>369</v>
      </c>
      <c r="E10" s="612">
        <v>647</v>
      </c>
      <c r="F10" s="612">
        <f t="shared" si="0"/>
        <v>3362</v>
      </c>
      <c r="G10" s="612">
        <v>2384</v>
      </c>
      <c r="H10" s="612">
        <v>124</v>
      </c>
      <c r="I10" s="612">
        <v>210</v>
      </c>
      <c r="J10" s="612">
        <v>48</v>
      </c>
      <c r="K10" s="612">
        <v>60</v>
      </c>
      <c r="L10" s="612">
        <v>118</v>
      </c>
      <c r="M10" s="612">
        <f t="shared" si="2"/>
        <v>436</v>
      </c>
      <c r="N10" s="612">
        <f t="shared" si="3"/>
        <v>2944</v>
      </c>
      <c r="O10" s="612">
        <v>439</v>
      </c>
      <c r="P10" s="592">
        <f t="shared" si="4"/>
        <v>6745</v>
      </c>
      <c r="Q10" s="592">
        <v>230</v>
      </c>
      <c r="R10" s="592">
        <f t="shared" si="1"/>
        <v>6975</v>
      </c>
      <c r="V10" s="476"/>
      <c r="W10" s="476"/>
    </row>
    <row r="11" spans="1:23" ht="30" customHeight="1" x14ac:dyDescent="0.35">
      <c r="A11" s="668">
        <v>2004</v>
      </c>
      <c r="B11" s="612">
        <v>3503</v>
      </c>
      <c r="C11" s="612">
        <v>2393</v>
      </c>
      <c r="D11" s="612">
        <v>435</v>
      </c>
      <c r="E11" s="612">
        <v>1054</v>
      </c>
      <c r="F11" s="612">
        <f t="shared" si="0"/>
        <v>7385</v>
      </c>
      <c r="G11" s="612">
        <v>2227</v>
      </c>
      <c r="H11" s="612">
        <v>64</v>
      </c>
      <c r="I11" s="612">
        <v>236</v>
      </c>
      <c r="J11" s="612">
        <v>63</v>
      </c>
      <c r="K11" s="612">
        <v>42</v>
      </c>
      <c r="L11" s="612">
        <v>564</v>
      </c>
      <c r="M11" s="612">
        <f t="shared" si="2"/>
        <v>905</v>
      </c>
      <c r="N11" s="612">
        <f t="shared" si="3"/>
        <v>3196</v>
      </c>
      <c r="O11" s="612">
        <v>421</v>
      </c>
      <c r="P11" s="592">
        <f t="shared" si="4"/>
        <v>11002</v>
      </c>
      <c r="Q11" s="592">
        <v>259</v>
      </c>
      <c r="R11" s="592">
        <f t="shared" si="1"/>
        <v>11261</v>
      </c>
      <c r="V11" s="476"/>
      <c r="W11" s="476"/>
    </row>
    <row r="12" spans="1:23" ht="30" customHeight="1" x14ac:dyDescent="0.35">
      <c r="A12" s="668">
        <v>2005</v>
      </c>
      <c r="B12" s="612">
        <v>748</v>
      </c>
      <c r="C12" s="612">
        <v>1502</v>
      </c>
      <c r="D12" s="612">
        <v>152</v>
      </c>
      <c r="E12" s="612">
        <v>465</v>
      </c>
      <c r="F12" s="612">
        <f t="shared" si="0"/>
        <v>2867</v>
      </c>
      <c r="G12" s="612">
        <v>2832</v>
      </c>
      <c r="H12" s="612">
        <v>34</v>
      </c>
      <c r="I12" s="612">
        <v>147</v>
      </c>
      <c r="J12" s="612">
        <v>88</v>
      </c>
      <c r="K12" s="612">
        <v>37</v>
      </c>
      <c r="L12" s="612">
        <v>146</v>
      </c>
      <c r="M12" s="612">
        <f t="shared" si="2"/>
        <v>418</v>
      </c>
      <c r="N12" s="612">
        <f t="shared" si="3"/>
        <v>3284</v>
      </c>
      <c r="O12" s="612">
        <v>770</v>
      </c>
      <c r="P12" s="592">
        <f t="shared" si="4"/>
        <v>6921</v>
      </c>
      <c r="Q12" s="592">
        <v>134</v>
      </c>
      <c r="R12" s="592">
        <f t="shared" si="1"/>
        <v>7055</v>
      </c>
      <c r="V12" s="476"/>
      <c r="W12" s="476"/>
    </row>
    <row r="13" spans="1:23" ht="30" customHeight="1" x14ac:dyDescent="0.35">
      <c r="A13" s="668">
        <v>2006</v>
      </c>
      <c r="B13" s="612">
        <v>2047</v>
      </c>
      <c r="C13" s="612">
        <v>463</v>
      </c>
      <c r="D13" s="612">
        <v>75</v>
      </c>
      <c r="E13" s="612">
        <v>375</v>
      </c>
      <c r="F13" s="612">
        <f t="shared" si="0"/>
        <v>2960</v>
      </c>
      <c r="G13" s="612">
        <v>2947</v>
      </c>
      <c r="H13" s="612">
        <v>37</v>
      </c>
      <c r="I13" s="612">
        <v>77</v>
      </c>
      <c r="J13" s="612">
        <v>69</v>
      </c>
      <c r="K13" s="612">
        <v>68</v>
      </c>
      <c r="L13" s="612">
        <v>72</v>
      </c>
      <c r="M13" s="612">
        <f t="shared" si="2"/>
        <v>286</v>
      </c>
      <c r="N13" s="612">
        <f t="shared" si="3"/>
        <v>3270</v>
      </c>
      <c r="O13" s="612">
        <v>876</v>
      </c>
      <c r="P13" s="592">
        <f t="shared" si="4"/>
        <v>7106</v>
      </c>
      <c r="Q13" s="592">
        <v>409</v>
      </c>
      <c r="R13" s="592">
        <f t="shared" si="1"/>
        <v>7515</v>
      </c>
      <c r="V13" s="476"/>
      <c r="W13" s="476"/>
    </row>
    <row r="14" spans="1:23" ht="30" customHeight="1" x14ac:dyDescent="0.35">
      <c r="A14" s="668">
        <v>2007</v>
      </c>
      <c r="B14" s="612">
        <v>1601</v>
      </c>
      <c r="C14" s="612">
        <v>277</v>
      </c>
      <c r="D14" s="612">
        <v>101</v>
      </c>
      <c r="E14" s="612">
        <v>604</v>
      </c>
      <c r="F14" s="612">
        <f t="shared" si="0"/>
        <v>2583</v>
      </c>
      <c r="G14" s="612">
        <v>996</v>
      </c>
      <c r="H14" s="612">
        <v>8</v>
      </c>
      <c r="I14" s="612">
        <v>39</v>
      </c>
      <c r="J14" s="612">
        <v>108</v>
      </c>
      <c r="K14" s="612">
        <v>32</v>
      </c>
      <c r="L14" s="612">
        <v>98</v>
      </c>
      <c r="M14" s="612">
        <f t="shared" si="2"/>
        <v>277</v>
      </c>
      <c r="N14" s="612">
        <f t="shared" si="3"/>
        <v>1281</v>
      </c>
      <c r="O14" s="612">
        <v>429</v>
      </c>
      <c r="P14" s="592">
        <f t="shared" si="4"/>
        <v>4293</v>
      </c>
      <c r="Q14" s="592">
        <v>697</v>
      </c>
      <c r="R14" s="592">
        <f t="shared" si="1"/>
        <v>4990</v>
      </c>
      <c r="V14" s="476"/>
      <c r="W14" s="476"/>
    </row>
    <row r="15" spans="1:23" ht="30" customHeight="1" x14ac:dyDescent="0.35">
      <c r="A15" s="668">
        <v>2008</v>
      </c>
      <c r="B15" s="612">
        <v>1893</v>
      </c>
      <c r="C15" s="612">
        <v>1938</v>
      </c>
      <c r="D15" s="612">
        <v>248</v>
      </c>
      <c r="E15" s="612">
        <v>1056</v>
      </c>
      <c r="F15" s="612">
        <f t="shared" si="0"/>
        <v>5135</v>
      </c>
      <c r="G15" s="612">
        <v>6628</v>
      </c>
      <c r="H15" s="612">
        <v>27</v>
      </c>
      <c r="I15" s="612">
        <v>226</v>
      </c>
      <c r="J15" s="612">
        <v>183</v>
      </c>
      <c r="K15" s="612">
        <v>71</v>
      </c>
      <c r="L15" s="612">
        <v>373</v>
      </c>
      <c r="M15" s="612">
        <f t="shared" si="2"/>
        <v>853</v>
      </c>
      <c r="N15" s="612">
        <f t="shared" si="3"/>
        <v>7508</v>
      </c>
      <c r="O15" s="612">
        <v>1006</v>
      </c>
      <c r="P15" s="592">
        <f t="shared" si="4"/>
        <v>13649</v>
      </c>
      <c r="Q15" s="592">
        <v>286</v>
      </c>
      <c r="R15" s="592">
        <f t="shared" si="1"/>
        <v>13935</v>
      </c>
      <c r="V15" s="476"/>
      <c r="W15" s="476"/>
    </row>
    <row r="16" spans="1:23" ht="30" customHeight="1" x14ac:dyDescent="0.35">
      <c r="A16" s="668">
        <v>2009</v>
      </c>
      <c r="B16" s="612">
        <v>1536</v>
      </c>
      <c r="C16" s="612">
        <v>410</v>
      </c>
      <c r="D16" s="612">
        <v>307</v>
      </c>
      <c r="E16" s="612">
        <v>787</v>
      </c>
      <c r="F16" s="612">
        <f t="shared" si="0"/>
        <v>3040</v>
      </c>
      <c r="G16" s="612">
        <v>4048</v>
      </c>
      <c r="H16" s="612">
        <v>44</v>
      </c>
      <c r="I16" s="612">
        <v>122</v>
      </c>
      <c r="J16" s="612">
        <v>68</v>
      </c>
      <c r="K16" s="612">
        <v>71</v>
      </c>
      <c r="L16" s="612">
        <v>209</v>
      </c>
      <c r="M16" s="612">
        <f t="shared" si="2"/>
        <v>470</v>
      </c>
      <c r="N16" s="612">
        <f t="shared" si="3"/>
        <v>4562</v>
      </c>
      <c r="O16" s="612">
        <v>1130</v>
      </c>
      <c r="P16" s="592">
        <f t="shared" si="4"/>
        <v>8732</v>
      </c>
      <c r="Q16" s="592">
        <v>96</v>
      </c>
      <c r="R16" s="592">
        <f t="shared" si="1"/>
        <v>8828</v>
      </c>
      <c r="V16" s="476"/>
      <c r="W16" s="476"/>
    </row>
    <row r="17" spans="1:23" ht="30" customHeight="1" x14ac:dyDescent="0.35">
      <c r="A17" s="668">
        <v>2010</v>
      </c>
      <c r="B17" s="612">
        <v>2150</v>
      </c>
      <c r="C17" s="612">
        <v>659</v>
      </c>
      <c r="D17" s="612">
        <v>468</v>
      </c>
      <c r="E17" s="612">
        <v>1211</v>
      </c>
      <c r="F17" s="612">
        <f t="shared" si="0"/>
        <v>4488</v>
      </c>
      <c r="G17" s="612">
        <v>2912</v>
      </c>
      <c r="H17" s="612">
        <v>53</v>
      </c>
      <c r="I17" s="612">
        <v>90</v>
      </c>
      <c r="J17" s="612">
        <v>160</v>
      </c>
      <c r="K17" s="612">
        <v>33</v>
      </c>
      <c r="L17" s="612">
        <v>274</v>
      </c>
      <c r="M17" s="612">
        <f t="shared" si="2"/>
        <v>557</v>
      </c>
      <c r="N17" s="612">
        <f t="shared" si="3"/>
        <v>3522</v>
      </c>
      <c r="O17" s="612">
        <v>637</v>
      </c>
      <c r="P17" s="592">
        <f t="shared" si="4"/>
        <v>8647</v>
      </c>
      <c r="Q17" s="592">
        <v>452</v>
      </c>
      <c r="R17" s="592">
        <f t="shared" si="1"/>
        <v>9099</v>
      </c>
      <c r="V17" s="476"/>
      <c r="W17" s="476"/>
    </row>
    <row r="18" spans="1:23" ht="30" customHeight="1" x14ac:dyDescent="0.35">
      <c r="A18" s="668">
        <v>2011</v>
      </c>
      <c r="B18" s="612">
        <v>1292</v>
      </c>
      <c r="C18" s="612">
        <v>786</v>
      </c>
      <c r="D18" s="612">
        <v>495</v>
      </c>
      <c r="E18" s="612">
        <v>852</v>
      </c>
      <c r="F18" s="612">
        <f t="shared" si="0"/>
        <v>3425</v>
      </c>
      <c r="G18" s="612">
        <v>1749</v>
      </c>
      <c r="H18" s="612">
        <v>22</v>
      </c>
      <c r="I18" s="612">
        <v>64</v>
      </c>
      <c r="J18" s="612">
        <v>194</v>
      </c>
      <c r="K18" s="612">
        <v>51</v>
      </c>
      <c r="L18" s="612">
        <v>262</v>
      </c>
      <c r="M18" s="612">
        <f t="shared" si="2"/>
        <v>571</v>
      </c>
      <c r="N18" s="612">
        <f t="shared" si="3"/>
        <v>2342</v>
      </c>
      <c r="O18" s="612">
        <v>443</v>
      </c>
      <c r="P18" s="592">
        <f t="shared" si="4"/>
        <v>6210</v>
      </c>
      <c r="Q18" s="592">
        <v>76</v>
      </c>
      <c r="R18" s="592">
        <f t="shared" si="1"/>
        <v>6286</v>
      </c>
      <c r="V18" s="476"/>
      <c r="W18" s="476"/>
    </row>
    <row r="19" spans="1:23" ht="30" customHeight="1" x14ac:dyDescent="0.35">
      <c r="A19" s="668">
        <v>2012</v>
      </c>
      <c r="B19" s="612">
        <v>698</v>
      </c>
      <c r="C19" s="612">
        <v>583</v>
      </c>
      <c r="D19" s="612">
        <v>324</v>
      </c>
      <c r="E19" s="612">
        <v>1300</v>
      </c>
      <c r="F19" s="612">
        <f t="shared" si="0"/>
        <v>2905</v>
      </c>
      <c r="G19" s="612">
        <v>1290</v>
      </c>
      <c r="H19" s="612">
        <v>35</v>
      </c>
      <c r="I19" s="612">
        <v>131</v>
      </c>
      <c r="J19" s="612">
        <v>117</v>
      </c>
      <c r="K19" s="612">
        <v>44</v>
      </c>
      <c r="L19" s="612">
        <v>269</v>
      </c>
      <c r="M19" s="612">
        <f t="shared" si="2"/>
        <v>561</v>
      </c>
      <c r="N19" s="612">
        <f t="shared" si="3"/>
        <v>1886</v>
      </c>
      <c r="O19" s="612">
        <v>430</v>
      </c>
      <c r="P19" s="592">
        <f t="shared" si="4"/>
        <v>5221</v>
      </c>
      <c r="Q19" s="592">
        <v>449</v>
      </c>
      <c r="R19" s="592">
        <f t="shared" si="1"/>
        <v>5670</v>
      </c>
      <c r="V19" s="476"/>
      <c r="W19" s="476"/>
    </row>
    <row r="20" spans="1:23" ht="30" customHeight="1" x14ac:dyDescent="0.35">
      <c r="A20" s="668">
        <v>2013</v>
      </c>
      <c r="B20" s="612">
        <v>926</v>
      </c>
      <c r="C20" s="612">
        <v>999</v>
      </c>
      <c r="D20" s="612">
        <v>692</v>
      </c>
      <c r="E20" s="612">
        <v>1548</v>
      </c>
      <c r="F20" s="612">
        <f t="shared" si="0"/>
        <v>4165</v>
      </c>
      <c r="G20" s="612">
        <v>3282</v>
      </c>
      <c r="H20" s="612">
        <v>26</v>
      </c>
      <c r="I20" s="612">
        <v>123</v>
      </c>
      <c r="J20" s="612">
        <v>134</v>
      </c>
      <c r="K20" s="612">
        <v>57</v>
      </c>
      <c r="L20" s="612">
        <v>263</v>
      </c>
      <c r="M20" s="612">
        <f t="shared" si="2"/>
        <v>577</v>
      </c>
      <c r="N20" s="612">
        <f t="shared" si="3"/>
        <v>3885</v>
      </c>
      <c r="O20" s="612">
        <v>569</v>
      </c>
      <c r="P20" s="592">
        <f t="shared" si="4"/>
        <v>8619</v>
      </c>
      <c r="Q20" s="592">
        <v>145</v>
      </c>
      <c r="R20" s="592">
        <f t="shared" si="1"/>
        <v>8764</v>
      </c>
      <c r="V20" s="476"/>
      <c r="W20" s="476"/>
    </row>
    <row r="21" spans="1:23" ht="30" customHeight="1" x14ac:dyDescent="0.35">
      <c r="A21" s="668">
        <v>2014</v>
      </c>
      <c r="B21" s="612">
        <v>2465</v>
      </c>
      <c r="C21" s="612">
        <v>795</v>
      </c>
      <c r="D21" s="612">
        <v>249</v>
      </c>
      <c r="E21" s="612">
        <v>1337</v>
      </c>
      <c r="F21" s="612">
        <f t="shared" si="0"/>
        <v>4846</v>
      </c>
      <c r="G21" s="612">
        <v>4250</v>
      </c>
      <c r="H21" s="612">
        <v>55</v>
      </c>
      <c r="I21" s="612">
        <v>449</v>
      </c>
      <c r="J21" s="612">
        <v>87</v>
      </c>
      <c r="K21" s="612">
        <v>49</v>
      </c>
      <c r="L21" s="612">
        <v>267</v>
      </c>
      <c r="M21" s="612">
        <f t="shared" si="2"/>
        <v>852</v>
      </c>
      <c r="N21" s="612">
        <f t="shared" si="3"/>
        <v>5157</v>
      </c>
      <c r="O21" s="612">
        <v>1034</v>
      </c>
      <c r="P21" s="592">
        <f t="shared" si="4"/>
        <v>11037</v>
      </c>
      <c r="Q21" s="592">
        <v>47</v>
      </c>
      <c r="R21" s="592">
        <f t="shared" si="1"/>
        <v>11084</v>
      </c>
      <c r="V21" s="476"/>
      <c r="W21" s="476"/>
    </row>
    <row r="22" spans="1:23" ht="30" customHeight="1" x14ac:dyDescent="0.35">
      <c r="A22" s="668">
        <v>2015</v>
      </c>
      <c r="B22" s="612">
        <v>335</v>
      </c>
      <c r="C22" s="612">
        <v>126</v>
      </c>
      <c r="D22" s="612">
        <v>183</v>
      </c>
      <c r="E22" s="612">
        <v>182</v>
      </c>
      <c r="F22" s="612">
        <f t="shared" si="0"/>
        <v>826</v>
      </c>
      <c r="G22" s="612">
        <v>454</v>
      </c>
      <c r="H22" s="612">
        <v>14</v>
      </c>
      <c r="I22" s="612">
        <v>52</v>
      </c>
      <c r="J22" s="612">
        <v>17</v>
      </c>
      <c r="K22" s="612">
        <v>29</v>
      </c>
      <c r="L22" s="612">
        <v>48</v>
      </c>
      <c r="M22" s="612">
        <f t="shared" si="2"/>
        <v>146</v>
      </c>
      <c r="N22" s="612">
        <f t="shared" si="3"/>
        <v>614</v>
      </c>
      <c r="O22" s="612">
        <v>220</v>
      </c>
      <c r="P22" s="592">
        <f t="shared" si="4"/>
        <v>1660</v>
      </c>
      <c r="Q22" s="592">
        <v>9</v>
      </c>
      <c r="R22" s="592">
        <f t="shared" si="1"/>
        <v>1669</v>
      </c>
      <c r="V22" s="476"/>
      <c r="W22" s="476"/>
    </row>
    <row r="23" spans="1:23" s="484" customFormat="1" ht="30" customHeight="1" x14ac:dyDescent="0.35">
      <c r="A23" s="669">
        <v>2016</v>
      </c>
      <c r="B23" s="664">
        <v>1</v>
      </c>
      <c r="C23" s="664">
        <v>14</v>
      </c>
      <c r="D23" s="664">
        <v>4</v>
      </c>
      <c r="E23" s="664">
        <v>8</v>
      </c>
      <c r="F23" s="664">
        <f t="shared" si="0"/>
        <v>27</v>
      </c>
      <c r="G23" s="664">
        <v>55</v>
      </c>
      <c r="H23" s="664">
        <v>0</v>
      </c>
      <c r="I23" s="664">
        <v>7</v>
      </c>
      <c r="J23" s="664">
        <v>1</v>
      </c>
      <c r="K23" s="664">
        <v>1</v>
      </c>
      <c r="L23" s="664">
        <v>1</v>
      </c>
      <c r="M23" s="664">
        <f t="shared" si="2"/>
        <v>10</v>
      </c>
      <c r="N23" s="664">
        <f t="shared" si="3"/>
        <v>65</v>
      </c>
      <c r="O23" s="664">
        <v>8</v>
      </c>
      <c r="P23" s="664">
        <f t="shared" si="4"/>
        <v>100</v>
      </c>
      <c r="Q23" s="664">
        <v>0</v>
      </c>
      <c r="R23" s="664">
        <f t="shared" si="1"/>
        <v>100</v>
      </c>
      <c r="V23" s="476"/>
      <c r="W23" s="476"/>
    </row>
    <row r="24" spans="1:23" ht="32.25" customHeight="1" thickBot="1" x14ac:dyDescent="0.4">
      <c r="A24" s="668">
        <v>2017</v>
      </c>
      <c r="B24" s="612">
        <v>0</v>
      </c>
      <c r="C24" s="612">
        <v>2</v>
      </c>
      <c r="D24" s="612">
        <v>0</v>
      </c>
      <c r="E24" s="612">
        <v>8</v>
      </c>
      <c r="F24" s="612">
        <f t="shared" si="0"/>
        <v>10</v>
      </c>
      <c r="G24" s="612">
        <v>0</v>
      </c>
      <c r="H24" s="612">
        <v>0</v>
      </c>
      <c r="I24" s="612">
        <v>1</v>
      </c>
      <c r="J24" s="612">
        <v>0</v>
      </c>
      <c r="K24" s="612">
        <v>0</v>
      </c>
      <c r="L24" s="612">
        <v>5</v>
      </c>
      <c r="M24" s="612">
        <f t="shared" si="2"/>
        <v>6</v>
      </c>
      <c r="N24" s="612">
        <f t="shared" si="3"/>
        <v>6</v>
      </c>
      <c r="O24" s="612">
        <v>0</v>
      </c>
      <c r="P24" s="592">
        <f t="shared" si="4"/>
        <v>16</v>
      </c>
      <c r="Q24" s="592">
        <v>0</v>
      </c>
      <c r="R24" s="592">
        <f t="shared" si="1"/>
        <v>16</v>
      </c>
      <c r="V24" s="476"/>
      <c r="W24" s="476"/>
    </row>
    <row r="25" spans="1:23" ht="72.95" customHeight="1" thickBot="1" x14ac:dyDescent="0.3">
      <c r="A25" s="665" t="s">
        <v>752</v>
      </c>
      <c r="B25" s="648">
        <f t="shared" ref="B25:R25" si="5">SUM(B8:B24)</f>
        <v>24152</v>
      </c>
      <c r="C25" s="648">
        <f t="shared" si="5"/>
        <v>14308</v>
      </c>
      <c r="D25" s="648">
        <f t="shared" si="5"/>
        <v>5879</v>
      </c>
      <c r="E25" s="648">
        <f t="shared" si="5"/>
        <v>14462</v>
      </c>
      <c r="F25" s="648">
        <f t="shared" si="5"/>
        <v>58801</v>
      </c>
      <c r="G25" s="648">
        <f t="shared" si="5"/>
        <v>42008</v>
      </c>
      <c r="H25" s="648">
        <f t="shared" si="5"/>
        <v>691</v>
      </c>
      <c r="I25" s="648">
        <f t="shared" si="5"/>
        <v>3858</v>
      </c>
      <c r="J25" s="648">
        <f t="shared" si="5"/>
        <v>2299</v>
      </c>
      <c r="K25" s="648">
        <f t="shared" si="5"/>
        <v>1403</v>
      </c>
      <c r="L25" s="648">
        <f t="shared" si="5"/>
        <v>4017</v>
      </c>
      <c r="M25" s="648">
        <f t="shared" si="5"/>
        <v>11577</v>
      </c>
      <c r="N25" s="648">
        <f t="shared" si="5"/>
        <v>54276</v>
      </c>
      <c r="O25" s="602">
        <f t="shared" si="5"/>
        <v>11971</v>
      </c>
      <c r="P25" s="602">
        <f t="shared" si="5"/>
        <v>125048</v>
      </c>
      <c r="Q25" s="602">
        <f t="shared" si="5"/>
        <v>4157</v>
      </c>
      <c r="R25" s="602">
        <f t="shared" si="5"/>
        <v>129205</v>
      </c>
    </row>
    <row r="26" spans="1:23" ht="20.25" customHeight="1" x14ac:dyDescent="0.35">
      <c r="E26" s="14"/>
    </row>
    <row r="27" spans="1:23" ht="34.15" customHeight="1" x14ac:dyDescent="0.35">
      <c r="A27" s="316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437"/>
      <c r="Q27" s="434"/>
    </row>
    <row r="38" spans="1:1" ht="34.15" customHeight="1" x14ac:dyDescent="0.25">
      <c r="A38" s="440"/>
    </row>
    <row r="39" spans="1:1" ht="34.15" customHeight="1" x14ac:dyDescent="0.25">
      <c r="A39" s="440"/>
    </row>
    <row r="40" spans="1:1" ht="34.15" customHeight="1" x14ac:dyDescent="0.25">
      <c r="A40" s="440"/>
    </row>
    <row r="41" spans="1:1" ht="34.15" customHeight="1" x14ac:dyDescent="0.25">
      <c r="A41" s="440"/>
    </row>
    <row r="42" spans="1:1" ht="34.15" customHeight="1" x14ac:dyDescent="0.25">
      <c r="A42" s="440"/>
    </row>
    <row r="43" spans="1:1" ht="34.15" customHeight="1" x14ac:dyDescent="0.25">
      <c r="A43" s="440"/>
    </row>
    <row r="44" spans="1:1" ht="34.15" customHeight="1" x14ac:dyDescent="0.25">
      <c r="A44" s="440"/>
    </row>
    <row r="45" spans="1:1" ht="34.15" customHeight="1" x14ac:dyDescent="0.25">
      <c r="A45" s="440"/>
    </row>
    <row r="46" spans="1:1" ht="34.15" customHeight="1" x14ac:dyDescent="0.25">
      <c r="A46" s="440"/>
    </row>
    <row r="47" spans="1:1" ht="34.15" customHeight="1" x14ac:dyDescent="0.25">
      <c r="A47" s="440"/>
    </row>
    <row r="48" spans="1:1" ht="34.15" customHeight="1" x14ac:dyDescent="0.25">
      <c r="A48" s="440"/>
    </row>
    <row r="49" spans="1:1" ht="34.15" customHeight="1" x14ac:dyDescent="0.25">
      <c r="A49" s="440"/>
    </row>
    <row r="50" spans="1:1" ht="34.15" customHeight="1" x14ac:dyDescent="0.25">
      <c r="A50" s="440"/>
    </row>
    <row r="51" spans="1:1" ht="34.15" customHeight="1" x14ac:dyDescent="0.25">
      <c r="A51" s="440"/>
    </row>
    <row r="52" spans="1:1" ht="34.15" customHeight="1" x14ac:dyDescent="0.25">
      <c r="A52" s="440"/>
    </row>
    <row r="53" spans="1:1" ht="34.15" customHeight="1" x14ac:dyDescent="0.25">
      <c r="A53" s="440"/>
    </row>
    <row r="54" spans="1:1" ht="34.15" customHeight="1" x14ac:dyDescent="0.25">
      <c r="A54" s="440"/>
    </row>
    <row r="55" spans="1:1" ht="34.15" customHeight="1" x14ac:dyDescent="0.25">
      <c r="A55" s="440"/>
    </row>
    <row r="56" spans="1:1" ht="34.15" customHeight="1" x14ac:dyDescent="0.25">
      <c r="A56" s="440"/>
    </row>
  </sheetData>
  <mergeCells count="26">
    <mergeCell ref="H5:H6"/>
    <mergeCell ref="B4:F4"/>
    <mergeCell ref="G4:M4"/>
    <mergeCell ref="F5:F6"/>
    <mergeCell ref="I5:L5"/>
    <mergeCell ref="C5:C6"/>
    <mergeCell ref="M5:M6"/>
    <mergeCell ref="B5:B6"/>
    <mergeCell ref="D5:D6"/>
    <mergeCell ref="E5:E6"/>
    <mergeCell ref="A1:R1"/>
    <mergeCell ref="A2:R2"/>
    <mergeCell ref="R4:R5"/>
    <mergeCell ref="R6:R7"/>
    <mergeCell ref="O4:O5"/>
    <mergeCell ref="O6:O7"/>
    <mergeCell ref="N4:N5"/>
    <mergeCell ref="N6:N7"/>
    <mergeCell ref="A4:A5"/>
    <mergeCell ref="A6:A7"/>
    <mergeCell ref="P4:P5"/>
    <mergeCell ref="P6:P7"/>
    <mergeCell ref="Q4:Q5"/>
    <mergeCell ref="Q6:Q7"/>
    <mergeCell ref="G5:G6"/>
    <mergeCell ref="A3:B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&amp;C&amp;14 &amp;"Arial,Bold"16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1"/>
  <sheetViews>
    <sheetView rightToLeft="1" view="pageBreakPreview" zoomScale="60" workbookViewId="0">
      <selection activeCell="A2" sqref="A2:J2"/>
    </sheetView>
  </sheetViews>
  <sheetFormatPr defaultRowHeight="15" x14ac:dyDescent="0.25"/>
  <cols>
    <col min="1" max="1" width="13.42578125" customWidth="1"/>
    <col min="2" max="2" width="7.5703125" customWidth="1"/>
    <col min="3" max="3" width="14.85546875" customWidth="1"/>
    <col min="4" max="4" width="20.85546875" customWidth="1"/>
    <col min="5" max="5" width="24" customWidth="1"/>
    <col min="6" max="6" width="20.5703125" customWidth="1"/>
    <col min="7" max="7" width="20.42578125" customWidth="1"/>
    <col min="8" max="8" width="18.5703125" customWidth="1"/>
    <col min="10" max="10" width="19.7109375" customWidth="1"/>
  </cols>
  <sheetData>
    <row r="1" spans="1:12" ht="35.450000000000003" customHeight="1" x14ac:dyDescent="0.25">
      <c r="A1" s="1295" t="s">
        <v>753</v>
      </c>
      <c r="B1" s="1295"/>
      <c r="C1" s="1295"/>
      <c r="D1" s="1295"/>
      <c r="E1" s="1295"/>
      <c r="F1" s="1295"/>
      <c r="G1" s="1295"/>
      <c r="H1" s="1295"/>
      <c r="I1" s="1295"/>
      <c r="J1" s="1295"/>
      <c r="L1" s="443"/>
    </row>
    <row r="2" spans="1:12" ht="39.950000000000003" customHeight="1" x14ac:dyDescent="0.35">
      <c r="A2" s="1295" t="s">
        <v>754</v>
      </c>
      <c r="B2" s="1295"/>
      <c r="C2" s="1295"/>
      <c r="D2" s="1295"/>
      <c r="E2" s="1295"/>
      <c r="F2" s="1295"/>
      <c r="G2" s="1295"/>
      <c r="H2" s="1295"/>
      <c r="I2" s="1295"/>
      <c r="J2" s="1295"/>
      <c r="L2" s="443"/>
    </row>
    <row r="3" spans="1:12" s="477" customFormat="1" ht="30" customHeight="1" thickBot="1" x14ac:dyDescent="0.3">
      <c r="A3" s="1379" t="s">
        <v>755</v>
      </c>
      <c r="B3" s="1379"/>
      <c r="C3" s="350"/>
      <c r="D3" s="350"/>
      <c r="E3" s="350"/>
      <c r="F3" s="350"/>
      <c r="G3" s="350"/>
      <c r="H3" s="666"/>
      <c r="I3" s="1380" t="s">
        <v>756</v>
      </c>
      <c r="J3" s="1380"/>
      <c r="L3" s="443"/>
    </row>
    <row r="4" spans="1:12" ht="36" customHeight="1" thickBot="1" x14ac:dyDescent="0.3">
      <c r="A4" s="1299" t="s">
        <v>60</v>
      </c>
      <c r="B4" s="1360"/>
      <c r="C4" s="1363"/>
      <c r="D4" s="1289" t="s">
        <v>757</v>
      </c>
      <c r="E4" s="1297"/>
      <c r="F4" s="1297"/>
      <c r="G4" s="1297"/>
      <c r="H4" s="1359" t="s">
        <v>438</v>
      </c>
      <c r="I4" s="1360"/>
      <c r="J4" s="1360"/>
    </row>
    <row r="5" spans="1:12" ht="33" customHeight="1" thickBot="1" x14ac:dyDescent="0.3">
      <c r="A5" s="1364"/>
      <c r="B5" s="1364"/>
      <c r="C5" s="1365"/>
      <c r="D5" s="626" t="s">
        <v>758</v>
      </c>
      <c r="E5" s="581" t="s">
        <v>759</v>
      </c>
      <c r="F5" s="581" t="s">
        <v>760</v>
      </c>
      <c r="G5" s="675" t="s">
        <v>761</v>
      </c>
      <c r="H5" s="1361"/>
      <c r="I5" s="1362"/>
      <c r="J5" s="1362"/>
    </row>
    <row r="6" spans="1:12" ht="30" customHeight="1" x14ac:dyDescent="0.25">
      <c r="A6" s="1381" t="s">
        <v>1</v>
      </c>
      <c r="B6" s="1384" t="s">
        <v>198</v>
      </c>
      <c r="C6" s="1385"/>
      <c r="D6" s="639">
        <v>23756</v>
      </c>
      <c r="E6" s="639">
        <v>394</v>
      </c>
      <c r="F6" s="639">
        <v>2</v>
      </c>
      <c r="G6" s="676">
        <v>24152</v>
      </c>
      <c r="H6" s="1393" t="s">
        <v>385</v>
      </c>
      <c r="I6" s="1394"/>
      <c r="J6" s="1390" t="s">
        <v>439</v>
      </c>
    </row>
    <row r="7" spans="1:12" ht="30" customHeight="1" x14ac:dyDescent="0.25">
      <c r="A7" s="1382"/>
      <c r="B7" s="1386" t="s">
        <v>197</v>
      </c>
      <c r="C7" s="1387"/>
      <c r="D7" s="612">
        <v>13625</v>
      </c>
      <c r="E7" s="612">
        <v>638</v>
      </c>
      <c r="F7" s="612">
        <v>45</v>
      </c>
      <c r="G7" s="664">
        <v>14308</v>
      </c>
      <c r="H7" s="1374" t="s">
        <v>386</v>
      </c>
      <c r="I7" s="1375"/>
      <c r="J7" s="1391"/>
    </row>
    <row r="8" spans="1:12" ht="30" customHeight="1" x14ac:dyDescent="0.25">
      <c r="A8" s="1382"/>
      <c r="B8" s="1386" t="s">
        <v>17</v>
      </c>
      <c r="C8" s="1387"/>
      <c r="D8" s="612">
        <v>5559</v>
      </c>
      <c r="E8" s="612">
        <v>319</v>
      </c>
      <c r="F8" s="612">
        <v>1</v>
      </c>
      <c r="G8" s="664">
        <v>5879</v>
      </c>
      <c r="H8" s="1374" t="s">
        <v>387</v>
      </c>
      <c r="I8" s="1375"/>
      <c r="J8" s="1391"/>
    </row>
    <row r="9" spans="1:12" ht="30" customHeight="1" thickBot="1" x14ac:dyDescent="0.3">
      <c r="A9" s="1383"/>
      <c r="B9" s="1388" t="s">
        <v>18</v>
      </c>
      <c r="C9" s="1389"/>
      <c r="D9" s="600">
        <v>6906</v>
      </c>
      <c r="E9" s="600">
        <v>7539</v>
      </c>
      <c r="F9" s="600">
        <v>17</v>
      </c>
      <c r="G9" s="639">
        <v>14462</v>
      </c>
      <c r="H9" s="1376" t="s">
        <v>372</v>
      </c>
      <c r="I9" s="1377"/>
      <c r="J9" s="1392"/>
    </row>
    <row r="10" spans="1:12" ht="30" customHeight="1" thickBot="1" x14ac:dyDescent="0.3">
      <c r="A10" s="1346" t="s">
        <v>4</v>
      </c>
      <c r="B10" s="1346"/>
      <c r="C10" s="1346"/>
      <c r="D10" s="602">
        <f t="shared" ref="D10:G10" si="0">SUM(D6:D9)</f>
        <v>49846</v>
      </c>
      <c r="E10" s="602">
        <f t="shared" si="0"/>
        <v>8890</v>
      </c>
      <c r="F10" s="602">
        <f t="shared" si="0"/>
        <v>65</v>
      </c>
      <c r="G10" s="602">
        <f t="shared" si="0"/>
        <v>58801</v>
      </c>
      <c r="H10" s="1342" t="s">
        <v>736</v>
      </c>
      <c r="I10" s="1342"/>
      <c r="J10" s="1342"/>
    </row>
    <row r="11" spans="1:12" ht="30" customHeight="1" x14ac:dyDescent="0.25">
      <c r="A11" s="1350" t="s">
        <v>5</v>
      </c>
      <c r="B11" s="1353" t="s">
        <v>61</v>
      </c>
      <c r="C11" s="1353"/>
      <c r="D11" s="680">
        <v>37118</v>
      </c>
      <c r="E11" s="680">
        <v>4852</v>
      </c>
      <c r="F11" s="680">
        <v>38</v>
      </c>
      <c r="G11" s="680">
        <v>42008</v>
      </c>
      <c r="H11" s="1369" t="s">
        <v>377</v>
      </c>
      <c r="I11" s="1369"/>
      <c r="J11" s="1366" t="s">
        <v>496</v>
      </c>
    </row>
    <row r="12" spans="1:12" ht="30" customHeight="1" x14ac:dyDescent="0.25">
      <c r="A12" s="1351"/>
      <c r="B12" s="1354" t="s">
        <v>20</v>
      </c>
      <c r="C12" s="1354"/>
      <c r="D12" s="612">
        <v>417</v>
      </c>
      <c r="E12" s="612">
        <v>261</v>
      </c>
      <c r="F12" s="612">
        <v>13</v>
      </c>
      <c r="G12" s="586">
        <v>691</v>
      </c>
      <c r="H12" s="1370" t="s">
        <v>378</v>
      </c>
      <c r="I12" s="1371"/>
      <c r="J12" s="1366"/>
      <c r="L12" s="443"/>
    </row>
    <row r="13" spans="1:12" ht="30" customHeight="1" x14ac:dyDescent="0.25">
      <c r="A13" s="1351"/>
      <c r="B13" s="1355" t="s">
        <v>62</v>
      </c>
      <c r="C13" s="677" t="s">
        <v>63</v>
      </c>
      <c r="D13" s="612">
        <v>92</v>
      </c>
      <c r="E13" s="612">
        <v>3765</v>
      </c>
      <c r="F13" s="612">
        <v>1</v>
      </c>
      <c r="G13" s="612">
        <v>3858</v>
      </c>
      <c r="H13" s="565" t="s">
        <v>380</v>
      </c>
      <c r="I13" s="1367" t="s">
        <v>440</v>
      </c>
      <c r="J13" s="1366"/>
      <c r="L13" s="443"/>
    </row>
    <row r="14" spans="1:12" ht="30" customHeight="1" x14ac:dyDescent="0.25">
      <c r="A14" s="1351"/>
      <c r="B14" s="1355"/>
      <c r="C14" s="677" t="s">
        <v>64</v>
      </c>
      <c r="D14" s="612">
        <v>14</v>
      </c>
      <c r="E14" s="612">
        <v>2282</v>
      </c>
      <c r="F14" s="612">
        <v>3</v>
      </c>
      <c r="G14" s="612">
        <v>2299</v>
      </c>
      <c r="H14" s="679" t="s">
        <v>381</v>
      </c>
      <c r="I14" s="1368"/>
      <c r="J14" s="1366"/>
      <c r="L14" s="443"/>
    </row>
    <row r="15" spans="1:12" ht="30" customHeight="1" x14ac:dyDescent="0.25">
      <c r="A15" s="1351"/>
      <c r="B15" s="1355"/>
      <c r="C15" s="677" t="s">
        <v>911</v>
      </c>
      <c r="D15" s="612">
        <v>39</v>
      </c>
      <c r="E15" s="612">
        <v>1363</v>
      </c>
      <c r="F15" s="612">
        <v>1</v>
      </c>
      <c r="G15" s="612">
        <v>1403</v>
      </c>
      <c r="H15" s="678" t="s">
        <v>390</v>
      </c>
      <c r="I15" s="1368"/>
      <c r="J15" s="1366"/>
      <c r="L15" s="443"/>
    </row>
    <row r="16" spans="1:12" ht="30" customHeight="1" thickBot="1" x14ac:dyDescent="0.3">
      <c r="A16" s="1351"/>
      <c r="B16" s="1356"/>
      <c r="C16" s="1151" t="s">
        <v>912</v>
      </c>
      <c r="D16" s="600">
        <v>46</v>
      </c>
      <c r="E16" s="600">
        <v>3954</v>
      </c>
      <c r="F16" s="600">
        <v>17</v>
      </c>
      <c r="G16" s="600">
        <v>4017</v>
      </c>
      <c r="H16" s="1152" t="s">
        <v>416</v>
      </c>
      <c r="I16" s="1368"/>
      <c r="J16" s="1366"/>
      <c r="L16" s="443"/>
    </row>
    <row r="17" spans="1:18" ht="30" customHeight="1" thickBot="1" x14ac:dyDescent="0.3">
      <c r="A17" s="1352"/>
      <c r="B17" s="1357" t="s">
        <v>65</v>
      </c>
      <c r="C17" s="1358"/>
      <c r="D17" s="1153">
        <f>SUM(D13:D16)</f>
        <v>191</v>
      </c>
      <c r="E17" s="1153">
        <f t="shared" ref="E17:G17" si="1">SUM(E13:E16)</f>
        <v>11364</v>
      </c>
      <c r="F17" s="1153">
        <f t="shared" si="1"/>
        <v>22</v>
      </c>
      <c r="G17" s="1153">
        <f t="shared" si="1"/>
        <v>11577</v>
      </c>
      <c r="H17" s="1372" t="s">
        <v>441</v>
      </c>
      <c r="I17" s="1373"/>
      <c r="J17" s="1366"/>
      <c r="L17" s="443"/>
    </row>
    <row r="18" spans="1:18" ht="30" customHeight="1" thickBot="1" x14ac:dyDescent="0.3">
      <c r="A18" s="1346" t="s">
        <v>66</v>
      </c>
      <c r="B18" s="1346"/>
      <c r="C18" s="1346"/>
      <c r="D18" s="602">
        <f>SUM(D11:D16)</f>
        <v>37726</v>
      </c>
      <c r="E18" s="602">
        <f t="shared" ref="E18:G18" si="2">SUM(E11:E16)</f>
        <v>16477</v>
      </c>
      <c r="F18" s="602">
        <f t="shared" si="2"/>
        <v>73</v>
      </c>
      <c r="G18" s="602">
        <f t="shared" si="2"/>
        <v>54276</v>
      </c>
      <c r="H18" s="1342" t="s">
        <v>442</v>
      </c>
      <c r="I18" s="1342"/>
      <c r="J18" s="1342"/>
      <c r="L18" s="443"/>
    </row>
    <row r="19" spans="1:18" ht="42.75" customHeight="1" thickBot="1" x14ac:dyDescent="0.3">
      <c r="A19" s="1349" t="s">
        <v>762</v>
      </c>
      <c r="B19" s="1349"/>
      <c r="C19" s="1349"/>
      <c r="D19" s="639">
        <v>1914</v>
      </c>
      <c r="E19" s="639">
        <v>9556</v>
      </c>
      <c r="F19" s="639">
        <v>501</v>
      </c>
      <c r="G19" s="639">
        <v>11971</v>
      </c>
      <c r="H19" s="1343" t="s">
        <v>384</v>
      </c>
      <c r="I19" s="1343"/>
      <c r="J19" s="1343"/>
      <c r="L19" s="443"/>
    </row>
    <row r="20" spans="1:18" s="492" customFormat="1" ht="27.6" customHeight="1" thickBot="1" x14ac:dyDescent="0.3">
      <c r="A20" s="1346" t="s">
        <v>763</v>
      </c>
      <c r="B20" s="1346"/>
      <c r="C20" s="1346"/>
      <c r="D20" s="602">
        <f>D19+D18+D10</f>
        <v>89486</v>
      </c>
      <c r="E20" s="602">
        <f t="shared" ref="E20:G20" si="3">E19+E18+E10</f>
        <v>34923</v>
      </c>
      <c r="F20" s="602">
        <f t="shared" si="3"/>
        <v>639</v>
      </c>
      <c r="G20" s="602">
        <f t="shared" si="3"/>
        <v>125048</v>
      </c>
      <c r="H20" s="1342" t="s">
        <v>696</v>
      </c>
      <c r="I20" s="1342"/>
      <c r="J20" s="1342"/>
      <c r="L20" s="493"/>
    </row>
    <row r="21" spans="1:18" s="494" customFormat="1" ht="36" customHeight="1" thickBot="1" x14ac:dyDescent="0.3">
      <c r="A21" s="1344" t="s">
        <v>569</v>
      </c>
      <c r="B21" s="1344"/>
      <c r="C21" s="1344"/>
      <c r="D21" s="682">
        <v>2644</v>
      </c>
      <c r="E21" s="682">
        <v>1513</v>
      </c>
      <c r="F21" s="682">
        <v>0</v>
      </c>
      <c r="G21" s="682">
        <v>4157</v>
      </c>
      <c r="H21" s="1345" t="s">
        <v>570</v>
      </c>
      <c r="I21" s="1345"/>
      <c r="J21" s="1345"/>
      <c r="L21" s="495"/>
    </row>
    <row r="22" spans="1:18" ht="26.25" customHeight="1" thickBot="1" x14ac:dyDescent="0.3">
      <c r="A22" s="1347" t="s">
        <v>711</v>
      </c>
      <c r="B22" s="1347"/>
      <c r="C22" s="1347"/>
      <c r="D22" s="681">
        <f>SUM(D20:D21)</f>
        <v>92130</v>
      </c>
      <c r="E22" s="681">
        <f t="shared" ref="E22:G22" si="4">SUM(E20:E21)</f>
        <v>36436</v>
      </c>
      <c r="F22" s="681">
        <f t="shared" si="4"/>
        <v>639</v>
      </c>
      <c r="G22" s="681">
        <f t="shared" si="4"/>
        <v>129205</v>
      </c>
      <c r="H22" s="1348" t="s">
        <v>764</v>
      </c>
      <c r="I22" s="1348"/>
      <c r="J22" s="1348"/>
      <c r="L22" s="443"/>
    </row>
    <row r="23" spans="1:18" ht="18" customHeight="1" x14ac:dyDescent="0.25">
      <c r="A23" s="1146" t="s">
        <v>933</v>
      </c>
      <c r="B23" s="484"/>
      <c r="C23" s="484"/>
      <c r="D23" s="484"/>
      <c r="E23" s="484"/>
      <c r="F23" s="484"/>
      <c r="J23" s="1147" t="s">
        <v>926</v>
      </c>
      <c r="R23" s="443"/>
    </row>
    <row r="24" spans="1:18" ht="30.75" customHeight="1" x14ac:dyDescent="0.35">
      <c r="R24" s="443"/>
    </row>
    <row r="25" spans="1:18" ht="18" x14ac:dyDescent="0.35">
      <c r="A25" s="1339"/>
      <c r="B25" s="1339"/>
      <c r="I25" s="1340"/>
      <c r="J25" s="1340"/>
      <c r="R25" s="443"/>
    </row>
    <row r="26" spans="1:18" ht="14.45" x14ac:dyDescent="0.35">
      <c r="R26" s="443"/>
    </row>
    <row r="27" spans="1:18" ht="18" x14ac:dyDescent="0.4">
      <c r="A27" s="1341"/>
      <c r="B27" s="1341"/>
      <c r="C27" s="1341"/>
      <c r="D27" s="1341"/>
      <c r="E27" s="1341"/>
      <c r="F27" s="1341"/>
      <c r="G27" s="1341"/>
      <c r="H27" s="1341"/>
      <c r="I27" s="1341"/>
      <c r="J27" s="1341"/>
      <c r="R27" s="443"/>
    </row>
    <row r="28" spans="1:18" ht="12.75" customHeight="1" x14ac:dyDescent="0.35">
      <c r="R28" s="443"/>
    </row>
    <row r="29" spans="1:18" ht="35.25" customHeight="1" x14ac:dyDescent="0.35">
      <c r="A29" s="1378"/>
      <c r="B29" s="1378"/>
      <c r="C29" s="1378"/>
      <c r="D29" s="1378"/>
      <c r="E29" s="1378"/>
      <c r="F29" s="1378"/>
      <c r="G29" s="1378"/>
      <c r="H29" s="1378"/>
      <c r="I29" s="1378"/>
      <c r="J29" s="1378"/>
      <c r="O29" s="690"/>
      <c r="P29" s="690"/>
      <c r="R29" s="443"/>
    </row>
    <row r="30" spans="1:18" x14ac:dyDescent="0.25">
      <c r="O30" s="690"/>
      <c r="P30" s="690"/>
    </row>
    <row r="31" spans="1:18" x14ac:dyDescent="0.25">
      <c r="O31" s="690"/>
      <c r="P31" s="690"/>
    </row>
  </sheetData>
  <mergeCells count="43">
    <mergeCell ref="H8:I8"/>
    <mergeCell ref="H9:I9"/>
    <mergeCell ref="A29:J29"/>
    <mergeCell ref="D4:G4"/>
    <mergeCell ref="A2:J2"/>
    <mergeCell ref="A3:B3"/>
    <mergeCell ref="I3:J3"/>
    <mergeCell ref="H10:J10"/>
    <mergeCell ref="A6:A9"/>
    <mergeCell ref="B6:C6"/>
    <mergeCell ref="B7:C7"/>
    <mergeCell ref="B8:C8"/>
    <mergeCell ref="B9:C9"/>
    <mergeCell ref="J6:J9"/>
    <mergeCell ref="H6:I6"/>
    <mergeCell ref="H7:I7"/>
    <mergeCell ref="A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J11:J17"/>
    <mergeCell ref="I13:I16"/>
    <mergeCell ref="H11:I11"/>
    <mergeCell ref="H12:I12"/>
    <mergeCell ref="H17:I17"/>
    <mergeCell ref="A25:B25"/>
    <mergeCell ref="I25:J25"/>
    <mergeCell ref="A27:J27"/>
    <mergeCell ref="H18:J18"/>
    <mergeCell ref="H19:J19"/>
    <mergeCell ref="A21:C21"/>
    <mergeCell ref="H21:J21"/>
    <mergeCell ref="A20:C20"/>
    <mergeCell ref="H20:J20"/>
    <mergeCell ref="A22:C22"/>
    <mergeCell ref="H22:J22"/>
  </mergeCells>
  <printOptions horizontalCentered="1"/>
  <pageMargins left="0.25" right="0.25" top="0.75" bottom="0.75" header="0.3" footer="0.3"/>
  <pageSetup paperSize="9" scale="63" orientation="landscape" r:id="rId1"/>
  <headerFooter>
    <oddFooter>&amp;C&amp;14 &amp;"Arial,Bold"17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5" x14ac:dyDescent="0.25"/>
  <cols>
    <col min="1" max="1" width="42.42578125" customWidth="1"/>
    <col min="2" max="2" width="25.85546875" customWidth="1"/>
    <col min="3" max="3" width="27.42578125" customWidth="1"/>
    <col min="4" max="4" width="25" customWidth="1"/>
    <col min="5" max="5" width="25.28515625" customWidth="1"/>
    <col min="6" max="6" width="26.42578125" customWidth="1"/>
    <col min="7" max="7" width="24.85546875" customWidth="1"/>
    <col min="8" max="8" width="18.28515625" customWidth="1"/>
    <col min="9" max="9" width="23.5703125" customWidth="1"/>
    <col min="11" max="11" width="11.42578125" bestFit="1" customWidth="1"/>
    <col min="12" max="14" width="9.42578125" bestFit="1" customWidth="1"/>
    <col min="15" max="15" width="11.42578125" bestFit="1" customWidth="1"/>
  </cols>
  <sheetData>
    <row r="1" spans="1:15" ht="34.5" customHeight="1" x14ac:dyDescent="0.4">
      <c r="A1" s="1405" t="s">
        <v>67</v>
      </c>
      <c r="B1" s="1405"/>
      <c r="C1" s="1405"/>
      <c r="D1" s="1405"/>
      <c r="E1" s="1405"/>
      <c r="F1" s="1405"/>
      <c r="G1" s="1405"/>
      <c r="H1" s="1405"/>
      <c r="I1" s="1405"/>
      <c r="J1" s="100"/>
      <c r="K1" s="20"/>
      <c r="L1" s="20"/>
      <c r="M1" s="20"/>
      <c r="N1" s="20"/>
      <c r="O1" s="20"/>
    </row>
    <row r="2" spans="1:15" ht="47.25" customHeight="1" thickBot="1" x14ac:dyDescent="0.45">
      <c r="A2" s="1406" t="s">
        <v>209</v>
      </c>
      <c r="B2" s="1406"/>
      <c r="C2" s="1406"/>
      <c r="D2" s="1406"/>
      <c r="E2" s="1406"/>
      <c r="F2" s="1406"/>
      <c r="G2" s="1406"/>
      <c r="H2" s="1406"/>
      <c r="I2" s="1406"/>
      <c r="J2" s="100"/>
      <c r="K2" s="20"/>
      <c r="L2" s="20"/>
      <c r="M2" s="20"/>
      <c r="N2" s="20"/>
      <c r="O2" s="20"/>
    </row>
    <row r="3" spans="1:15" ht="45.75" customHeight="1" x14ac:dyDescent="0.4">
      <c r="A3" s="1396" t="s">
        <v>152</v>
      </c>
      <c r="B3" s="186" t="s">
        <v>198</v>
      </c>
      <c r="C3" s="186" t="s">
        <v>197</v>
      </c>
      <c r="D3" s="194" t="s">
        <v>17</v>
      </c>
      <c r="E3" s="1399" t="s">
        <v>68</v>
      </c>
      <c r="F3" s="1400"/>
      <c r="G3" s="1400"/>
      <c r="H3" s="1401"/>
      <c r="I3" s="1239" t="s">
        <v>16</v>
      </c>
      <c r="J3" s="100"/>
      <c r="K3" s="20"/>
      <c r="L3" s="20"/>
      <c r="M3" s="20"/>
      <c r="N3" s="20"/>
      <c r="O3" s="20"/>
    </row>
    <row r="4" spans="1:15" ht="84" customHeight="1" x14ac:dyDescent="0.4">
      <c r="A4" s="1397"/>
      <c r="B4" s="195" t="s">
        <v>208</v>
      </c>
      <c r="C4" s="196" t="s">
        <v>208</v>
      </c>
      <c r="D4" s="197" t="s">
        <v>208</v>
      </c>
      <c r="E4" s="1402" t="s">
        <v>208</v>
      </c>
      <c r="F4" s="1403"/>
      <c r="G4" s="1403"/>
      <c r="H4" s="1404"/>
      <c r="I4" s="1239"/>
      <c r="J4" s="20"/>
      <c r="K4" s="20"/>
    </row>
    <row r="5" spans="1:15" ht="45" customHeight="1" thickBot="1" x14ac:dyDescent="0.45">
      <c r="A5" s="1398"/>
      <c r="B5" s="198" t="s">
        <v>202</v>
      </c>
      <c r="C5" s="198" t="s">
        <v>203</v>
      </c>
      <c r="D5" s="199" t="s">
        <v>204</v>
      </c>
      <c r="E5" s="200" t="s">
        <v>205</v>
      </c>
      <c r="F5" s="201" t="s">
        <v>206</v>
      </c>
      <c r="G5" s="201" t="s">
        <v>207</v>
      </c>
      <c r="H5" s="202" t="s">
        <v>0</v>
      </c>
      <c r="I5" s="1395"/>
      <c r="J5" s="20"/>
      <c r="K5" s="20"/>
    </row>
    <row r="6" spans="1:15" ht="50.1" customHeight="1" x14ac:dyDescent="0.4">
      <c r="A6" s="203" t="s">
        <v>69</v>
      </c>
      <c r="B6" s="187">
        <v>208</v>
      </c>
      <c r="C6" s="187">
        <v>27</v>
      </c>
      <c r="D6" s="187">
        <v>98</v>
      </c>
      <c r="E6" s="187">
        <v>37</v>
      </c>
      <c r="F6" s="187">
        <v>23</v>
      </c>
      <c r="G6" s="187">
        <v>0</v>
      </c>
      <c r="H6" s="187"/>
      <c r="I6" s="187">
        <f>SUM(B6:G6)</f>
        <v>393</v>
      </c>
      <c r="J6" s="20"/>
      <c r="K6" s="20"/>
    </row>
    <row r="7" spans="1:15" ht="50.1" customHeight="1" x14ac:dyDescent="0.4">
      <c r="A7" s="95" t="s">
        <v>26</v>
      </c>
      <c r="B7" s="99">
        <v>73</v>
      </c>
      <c r="C7" s="99">
        <v>22</v>
      </c>
      <c r="D7" s="99">
        <v>32</v>
      </c>
      <c r="E7" s="99">
        <v>7</v>
      </c>
      <c r="F7" s="99">
        <v>9</v>
      </c>
      <c r="G7" s="99">
        <v>1</v>
      </c>
      <c r="H7" s="99"/>
      <c r="I7" s="99">
        <f t="shared" ref="I7:I32" si="0">SUM(B7:G7)</f>
        <v>144</v>
      </c>
      <c r="J7" s="20"/>
      <c r="K7" s="20"/>
    </row>
    <row r="8" spans="1:15" ht="50.1" customHeight="1" x14ac:dyDescent="0.4">
      <c r="A8" s="95" t="s">
        <v>27</v>
      </c>
      <c r="B8" s="99">
        <v>59</v>
      </c>
      <c r="C8" s="99">
        <v>120</v>
      </c>
      <c r="D8" s="99">
        <v>145</v>
      </c>
      <c r="E8" s="99">
        <v>236</v>
      </c>
      <c r="F8" s="99">
        <v>197</v>
      </c>
      <c r="G8" s="99">
        <v>185</v>
      </c>
      <c r="H8" s="99"/>
      <c r="I8" s="99">
        <f t="shared" si="0"/>
        <v>942</v>
      </c>
      <c r="J8" s="20"/>
      <c r="K8" s="20"/>
    </row>
    <row r="9" spans="1:15" ht="50.1" customHeight="1" x14ac:dyDescent="0.4">
      <c r="A9" s="95" t="s">
        <v>70</v>
      </c>
      <c r="B9" s="99">
        <v>464</v>
      </c>
      <c r="C9" s="99">
        <v>102</v>
      </c>
      <c r="D9" s="99">
        <v>143</v>
      </c>
      <c r="E9" s="99">
        <v>171</v>
      </c>
      <c r="F9" s="99">
        <v>143</v>
      </c>
      <c r="G9" s="99">
        <v>293</v>
      </c>
      <c r="H9" s="99"/>
      <c r="I9" s="99">
        <f t="shared" si="0"/>
        <v>1316</v>
      </c>
      <c r="J9" s="20"/>
      <c r="K9" s="20"/>
    </row>
    <row r="10" spans="1:15" ht="50.1" customHeight="1" x14ac:dyDescent="0.4">
      <c r="A10" s="95" t="s">
        <v>29</v>
      </c>
      <c r="B10" s="99">
        <v>32</v>
      </c>
      <c r="C10" s="99">
        <v>59</v>
      </c>
      <c r="D10" s="99">
        <v>40</v>
      </c>
      <c r="E10" s="99">
        <v>7</v>
      </c>
      <c r="F10" s="99">
        <v>2</v>
      </c>
      <c r="G10" s="99">
        <v>3</v>
      </c>
      <c r="H10" s="99"/>
      <c r="I10" s="99">
        <f t="shared" si="0"/>
        <v>143</v>
      </c>
      <c r="J10" s="20"/>
      <c r="K10" s="20"/>
    </row>
    <row r="11" spans="1:15" ht="50.1" customHeight="1" x14ac:dyDescent="0.4">
      <c r="A11" s="95" t="s">
        <v>30</v>
      </c>
      <c r="B11" s="99">
        <v>146</v>
      </c>
      <c r="C11" s="99">
        <v>201</v>
      </c>
      <c r="D11" s="99">
        <v>230</v>
      </c>
      <c r="E11" s="99">
        <v>149</v>
      </c>
      <c r="F11" s="99">
        <v>30</v>
      </c>
      <c r="G11" s="99">
        <v>15</v>
      </c>
      <c r="H11" s="99"/>
      <c r="I11" s="99">
        <f t="shared" si="0"/>
        <v>771</v>
      </c>
      <c r="J11" s="20"/>
      <c r="K11" s="20"/>
    </row>
    <row r="12" spans="1:15" ht="50.1" customHeight="1" x14ac:dyDescent="0.4">
      <c r="A12" s="95" t="s">
        <v>31</v>
      </c>
      <c r="B12" s="99">
        <v>666</v>
      </c>
      <c r="C12" s="99">
        <v>259</v>
      </c>
      <c r="D12" s="99">
        <v>211</v>
      </c>
      <c r="E12" s="99">
        <v>303</v>
      </c>
      <c r="F12" s="99">
        <v>168</v>
      </c>
      <c r="G12" s="99">
        <v>464</v>
      </c>
      <c r="H12" s="99"/>
      <c r="I12" s="99">
        <f t="shared" si="0"/>
        <v>2071</v>
      </c>
      <c r="J12" s="20"/>
      <c r="K12" s="20"/>
    </row>
    <row r="13" spans="1:15" ht="50.1" customHeight="1" x14ac:dyDescent="0.4">
      <c r="A13" s="95" t="s">
        <v>32</v>
      </c>
      <c r="B13" s="99">
        <v>9270</v>
      </c>
      <c r="C13" s="99">
        <v>4297</v>
      </c>
      <c r="D13" s="99">
        <v>1910</v>
      </c>
      <c r="E13" s="99">
        <v>376</v>
      </c>
      <c r="F13" s="99">
        <v>299</v>
      </c>
      <c r="G13" s="99">
        <v>196</v>
      </c>
      <c r="H13" s="99"/>
      <c r="I13" s="99">
        <f t="shared" si="0"/>
        <v>16348</v>
      </c>
      <c r="J13" s="20"/>
      <c r="K13" s="20"/>
    </row>
    <row r="14" spans="1:15" ht="50.1" customHeight="1" x14ac:dyDescent="0.4">
      <c r="A14" s="95" t="s">
        <v>71</v>
      </c>
      <c r="B14" s="99">
        <v>488</v>
      </c>
      <c r="C14" s="99">
        <v>5</v>
      </c>
      <c r="D14" s="99">
        <v>451</v>
      </c>
      <c r="E14" s="99">
        <v>365</v>
      </c>
      <c r="F14" s="99">
        <v>99</v>
      </c>
      <c r="G14" s="99">
        <v>20</v>
      </c>
      <c r="H14" s="99"/>
      <c r="I14" s="99">
        <f t="shared" si="0"/>
        <v>1428</v>
      </c>
      <c r="J14" s="20"/>
      <c r="K14" s="20"/>
    </row>
    <row r="15" spans="1:15" ht="61.5" customHeight="1" x14ac:dyDescent="0.4">
      <c r="A15" s="95" t="s">
        <v>34</v>
      </c>
      <c r="B15" s="99">
        <v>613</v>
      </c>
      <c r="C15" s="99">
        <v>470</v>
      </c>
      <c r="D15" s="99">
        <v>370</v>
      </c>
      <c r="E15" s="99">
        <v>183</v>
      </c>
      <c r="F15" s="99">
        <v>310</v>
      </c>
      <c r="G15" s="99">
        <v>421</v>
      </c>
      <c r="H15" s="99"/>
      <c r="I15" s="99">
        <f t="shared" si="0"/>
        <v>2367</v>
      </c>
      <c r="J15" s="20"/>
      <c r="K15" s="20"/>
    </row>
    <row r="16" spans="1:15" ht="50.1" customHeight="1" x14ac:dyDescent="0.4">
      <c r="A16" s="95" t="s">
        <v>72</v>
      </c>
      <c r="B16" s="99">
        <v>124</v>
      </c>
      <c r="C16" s="99">
        <v>62</v>
      </c>
      <c r="D16" s="99">
        <v>75</v>
      </c>
      <c r="E16" s="99">
        <v>176</v>
      </c>
      <c r="F16" s="99">
        <v>26</v>
      </c>
      <c r="G16" s="99">
        <v>138</v>
      </c>
      <c r="H16" s="99"/>
      <c r="I16" s="99">
        <f t="shared" si="0"/>
        <v>601</v>
      </c>
      <c r="J16" s="20"/>
      <c r="K16" s="20"/>
    </row>
    <row r="17" spans="1:11" ht="50.1" customHeight="1" x14ac:dyDescent="0.4">
      <c r="A17" s="95" t="s">
        <v>73</v>
      </c>
      <c r="B17" s="99">
        <v>126</v>
      </c>
      <c r="C17" s="99">
        <v>92</v>
      </c>
      <c r="D17" s="99">
        <v>205</v>
      </c>
      <c r="E17" s="99">
        <v>309</v>
      </c>
      <c r="F17" s="99">
        <v>17</v>
      </c>
      <c r="G17" s="99">
        <v>25</v>
      </c>
      <c r="H17" s="99"/>
      <c r="I17" s="99">
        <f t="shared" si="0"/>
        <v>774</v>
      </c>
      <c r="J17" s="20"/>
      <c r="K17" s="20"/>
    </row>
    <row r="18" spans="1:11" ht="50.1" customHeight="1" x14ac:dyDescent="0.4">
      <c r="A18" s="204" t="s">
        <v>37</v>
      </c>
      <c r="B18" s="99">
        <v>72</v>
      </c>
      <c r="C18" s="99">
        <v>40</v>
      </c>
      <c r="D18" s="205">
        <v>3</v>
      </c>
      <c r="E18" s="99">
        <v>73</v>
      </c>
      <c r="F18" s="99">
        <v>11</v>
      </c>
      <c r="G18" s="99">
        <v>65</v>
      </c>
      <c r="H18" s="99"/>
      <c r="I18" s="99">
        <f t="shared" si="0"/>
        <v>264</v>
      </c>
      <c r="J18" s="20"/>
      <c r="K18" s="20"/>
    </row>
    <row r="19" spans="1:11" ht="50.1" customHeight="1" x14ac:dyDescent="0.4">
      <c r="A19" s="206" t="s">
        <v>74</v>
      </c>
      <c r="B19" s="99">
        <v>102</v>
      </c>
      <c r="C19" s="99">
        <v>67</v>
      </c>
      <c r="D19" s="99">
        <v>18</v>
      </c>
      <c r="E19" s="99">
        <v>22</v>
      </c>
      <c r="F19" s="99">
        <v>18</v>
      </c>
      <c r="G19" s="99">
        <v>7</v>
      </c>
      <c r="H19" s="99"/>
      <c r="I19" s="99">
        <f t="shared" si="0"/>
        <v>234</v>
      </c>
      <c r="J19" s="20"/>
      <c r="K19" s="20"/>
    </row>
    <row r="20" spans="1:11" ht="50.1" customHeight="1" x14ac:dyDescent="0.4">
      <c r="A20" s="206" t="s">
        <v>39</v>
      </c>
      <c r="B20" s="99">
        <v>147</v>
      </c>
      <c r="C20" s="99">
        <v>105</v>
      </c>
      <c r="D20" s="99">
        <v>92</v>
      </c>
      <c r="E20" s="99">
        <v>23</v>
      </c>
      <c r="F20" s="99">
        <v>16</v>
      </c>
      <c r="G20" s="99">
        <v>4</v>
      </c>
      <c r="H20" s="99"/>
      <c r="I20" s="99">
        <f t="shared" si="0"/>
        <v>387</v>
      </c>
      <c r="J20" s="20"/>
      <c r="K20" s="20"/>
    </row>
    <row r="21" spans="1:11" ht="50.1" customHeight="1" x14ac:dyDescent="0.4">
      <c r="A21" s="95" t="s">
        <v>75</v>
      </c>
      <c r="B21" s="99">
        <v>135</v>
      </c>
      <c r="C21" s="99">
        <v>128</v>
      </c>
      <c r="D21" s="99">
        <v>71</v>
      </c>
      <c r="E21" s="99">
        <v>37</v>
      </c>
      <c r="F21" s="99">
        <v>0</v>
      </c>
      <c r="G21" s="99">
        <v>3</v>
      </c>
      <c r="H21" s="99"/>
      <c r="I21" s="99">
        <f t="shared" si="0"/>
        <v>374</v>
      </c>
      <c r="J21" s="20"/>
      <c r="K21" s="20"/>
    </row>
    <row r="22" spans="1:11" ht="50.1" customHeight="1" x14ac:dyDescent="0.4">
      <c r="A22" s="95" t="s">
        <v>76</v>
      </c>
      <c r="B22" s="99">
        <v>306</v>
      </c>
      <c r="C22" s="99">
        <v>59</v>
      </c>
      <c r="D22" s="99">
        <v>137</v>
      </c>
      <c r="E22" s="99">
        <v>321</v>
      </c>
      <c r="F22" s="99">
        <v>52</v>
      </c>
      <c r="G22" s="99">
        <v>80</v>
      </c>
      <c r="H22" s="99"/>
      <c r="I22" s="99">
        <f t="shared" si="0"/>
        <v>955</v>
      </c>
      <c r="J22" s="20"/>
      <c r="K22" s="20"/>
    </row>
    <row r="23" spans="1:11" ht="50.1" customHeight="1" x14ac:dyDescent="0.4">
      <c r="A23" s="95" t="s">
        <v>77</v>
      </c>
      <c r="B23" s="99">
        <v>65</v>
      </c>
      <c r="C23" s="99">
        <v>13</v>
      </c>
      <c r="D23" s="99">
        <v>56</v>
      </c>
      <c r="E23" s="99">
        <v>21</v>
      </c>
      <c r="F23" s="99">
        <v>1</v>
      </c>
      <c r="G23" s="99">
        <v>0</v>
      </c>
      <c r="H23" s="99"/>
      <c r="I23" s="99">
        <f t="shared" si="0"/>
        <v>156</v>
      </c>
      <c r="J23" s="20"/>
      <c r="K23" s="20"/>
    </row>
    <row r="24" spans="1:11" ht="50.1" customHeight="1" x14ac:dyDescent="0.4">
      <c r="A24" s="204" t="s">
        <v>43</v>
      </c>
      <c r="B24" s="99">
        <v>48</v>
      </c>
      <c r="C24" s="99">
        <v>1</v>
      </c>
      <c r="D24" s="99">
        <v>37</v>
      </c>
      <c r="E24" s="99">
        <v>6</v>
      </c>
      <c r="F24" s="99">
        <v>5</v>
      </c>
      <c r="G24" s="99">
        <v>0</v>
      </c>
      <c r="H24" s="99"/>
      <c r="I24" s="99">
        <f t="shared" si="0"/>
        <v>97</v>
      </c>
      <c r="J24" s="20"/>
      <c r="K24" s="20"/>
    </row>
    <row r="25" spans="1:11" ht="50.1" customHeight="1" x14ac:dyDescent="0.4">
      <c r="A25" s="95" t="s">
        <v>44</v>
      </c>
      <c r="B25" s="99">
        <v>113</v>
      </c>
      <c r="C25" s="99">
        <v>8</v>
      </c>
      <c r="D25" s="99">
        <v>61</v>
      </c>
      <c r="E25" s="99">
        <v>232</v>
      </c>
      <c r="F25" s="99">
        <v>107</v>
      </c>
      <c r="G25" s="99">
        <v>33</v>
      </c>
      <c r="H25" s="99"/>
      <c r="I25" s="99">
        <f t="shared" si="0"/>
        <v>554</v>
      </c>
      <c r="J25" s="20"/>
      <c r="K25" s="20"/>
    </row>
    <row r="26" spans="1:11" ht="50.1" customHeight="1" x14ac:dyDescent="0.4">
      <c r="A26" s="204" t="s">
        <v>45</v>
      </c>
      <c r="B26" s="99">
        <v>122</v>
      </c>
      <c r="C26" s="99">
        <v>14</v>
      </c>
      <c r="D26" s="99">
        <v>118</v>
      </c>
      <c r="E26" s="99">
        <v>23</v>
      </c>
      <c r="F26" s="99">
        <v>6</v>
      </c>
      <c r="G26" s="99">
        <v>13</v>
      </c>
      <c r="H26" s="99"/>
      <c r="I26" s="99">
        <f t="shared" si="0"/>
        <v>296</v>
      </c>
      <c r="J26" s="20"/>
      <c r="K26" s="20"/>
    </row>
    <row r="27" spans="1:11" ht="60" customHeight="1" x14ac:dyDescent="0.4">
      <c r="A27" s="206" t="s">
        <v>78</v>
      </c>
      <c r="B27" s="99">
        <v>101</v>
      </c>
      <c r="C27" s="99">
        <v>69</v>
      </c>
      <c r="D27" s="99">
        <v>0</v>
      </c>
      <c r="E27" s="99">
        <v>57</v>
      </c>
      <c r="F27" s="99">
        <v>4</v>
      </c>
      <c r="G27" s="99">
        <v>10</v>
      </c>
      <c r="H27" s="99"/>
      <c r="I27" s="99">
        <f t="shared" si="0"/>
        <v>241</v>
      </c>
      <c r="J27" s="20"/>
      <c r="K27" s="20"/>
    </row>
    <row r="28" spans="1:11" ht="50.1" customHeight="1" x14ac:dyDescent="0.25">
      <c r="A28" s="206" t="s">
        <v>153</v>
      </c>
      <c r="B28" s="99">
        <v>134</v>
      </c>
      <c r="C28" s="99">
        <v>91</v>
      </c>
      <c r="D28" s="99">
        <v>0</v>
      </c>
      <c r="E28" s="99">
        <v>41</v>
      </c>
      <c r="F28" s="99">
        <v>1</v>
      </c>
      <c r="G28" s="99">
        <v>0</v>
      </c>
      <c r="H28" s="99"/>
      <c r="I28" s="99">
        <f t="shared" si="0"/>
        <v>267</v>
      </c>
    </row>
    <row r="29" spans="1:11" ht="50.1" customHeight="1" x14ac:dyDescent="0.25">
      <c r="A29" s="206" t="s">
        <v>172</v>
      </c>
      <c r="B29" s="99">
        <v>31</v>
      </c>
      <c r="C29" s="99">
        <v>42</v>
      </c>
      <c r="D29" s="99">
        <v>0</v>
      </c>
      <c r="E29" s="99">
        <v>1</v>
      </c>
      <c r="F29" s="99">
        <v>0</v>
      </c>
      <c r="G29" s="99">
        <v>0</v>
      </c>
      <c r="H29" s="99"/>
      <c r="I29" s="99">
        <f t="shared" si="0"/>
        <v>74</v>
      </c>
    </row>
    <row r="30" spans="1:11" ht="50.1" customHeight="1" x14ac:dyDescent="0.25">
      <c r="A30" s="95" t="s">
        <v>79</v>
      </c>
      <c r="B30" s="99">
        <v>155</v>
      </c>
      <c r="C30" s="99">
        <v>61</v>
      </c>
      <c r="D30" s="99">
        <v>6</v>
      </c>
      <c r="E30" s="99">
        <v>72</v>
      </c>
      <c r="F30" s="99">
        <v>8</v>
      </c>
      <c r="G30" s="99">
        <v>11</v>
      </c>
      <c r="H30" s="99"/>
      <c r="I30" s="99">
        <f t="shared" si="0"/>
        <v>313</v>
      </c>
    </row>
    <row r="31" spans="1:11" ht="50.1" customHeight="1" thickBot="1" x14ac:dyDescent="0.3">
      <c r="A31" s="207" t="s">
        <v>80</v>
      </c>
      <c r="B31" s="188">
        <v>130</v>
      </c>
      <c r="C31" s="188">
        <v>52</v>
      </c>
      <c r="D31" s="188">
        <v>13</v>
      </c>
      <c r="E31" s="188">
        <v>45</v>
      </c>
      <c r="F31" s="188">
        <v>0</v>
      </c>
      <c r="G31" s="188">
        <v>1</v>
      </c>
      <c r="H31" s="188"/>
      <c r="I31" s="188">
        <f t="shared" si="0"/>
        <v>241</v>
      </c>
    </row>
    <row r="32" spans="1:11" ht="50.1" customHeight="1" thickBot="1" x14ac:dyDescent="0.3">
      <c r="A32" s="208" t="s">
        <v>58</v>
      </c>
      <c r="B32" s="209">
        <v>13930</v>
      </c>
      <c r="C32" s="209">
        <v>6466</v>
      </c>
      <c r="D32" s="209">
        <v>4522</v>
      </c>
      <c r="E32" s="209">
        <v>3293</v>
      </c>
      <c r="F32" s="209">
        <v>1552</v>
      </c>
      <c r="G32" s="209">
        <v>1988</v>
      </c>
      <c r="H32" s="209">
        <v>6833</v>
      </c>
      <c r="I32" s="209">
        <f t="shared" si="0"/>
        <v>31751</v>
      </c>
    </row>
    <row r="33" spans="1:8" x14ac:dyDescent="0.25">
      <c r="A33" s="12"/>
      <c r="B33" s="1"/>
      <c r="C33" s="1"/>
      <c r="D33" s="1"/>
      <c r="E33" s="1"/>
      <c r="F33" s="1"/>
      <c r="G33" s="1"/>
      <c r="H33" s="1"/>
    </row>
    <row r="34" spans="1:8" ht="18.75" x14ac:dyDescent="0.25">
      <c r="A34" s="12"/>
      <c r="B34" s="22"/>
      <c r="C34" s="12"/>
      <c r="D34" s="12"/>
      <c r="E34" s="12"/>
      <c r="F34" s="12"/>
      <c r="G34" s="12"/>
      <c r="H34" s="12"/>
    </row>
    <row r="35" spans="1:8" x14ac:dyDescent="0.25">
      <c r="A35" s="12"/>
      <c r="B35" s="12"/>
      <c r="C35" s="12"/>
      <c r="D35" s="12"/>
      <c r="E35" s="12"/>
      <c r="F35" s="12"/>
      <c r="G35" s="12"/>
      <c r="H35" s="12"/>
    </row>
    <row r="36" spans="1:8" x14ac:dyDescent="0.25">
      <c r="A36" s="12"/>
      <c r="B36" s="12"/>
      <c r="C36" s="12"/>
      <c r="D36" s="12"/>
      <c r="E36" s="12"/>
      <c r="F36" s="12"/>
      <c r="G36" s="12"/>
      <c r="H36" s="12"/>
    </row>
    <row r="37" spans="1:8" x14ac:dyDescent="0.25">
      <c r="A37" s="12"/>
      <c r="B37" s="12"/>
      <c r="C37" s="12"/>
      <c r="D37" s="12"/>
      <c r="E37" s="12"/>
      <c r="F37" s="12"/>
      <c r="G37" s="12"/>
      <c r="H37" s="12"/>
    </row>
    <row r="38" spans="1:8" x14ac:dyDescent="0.25">
      <c r="A38" s="12"/>
      <c r="B38" s="12"/>
      <c r="C38" s="12"/>
      <c r="D38" s="12"/>
      <c r="E38" s="12"/>
      <c r="F38" s="12"/>
      <c r="G38" s="12"/>
      <c r="H38" s="12"/>
    </row>
    <row r="39" spans="1:8" x14ac:dyDescent="0.25">
      <c r="A39" s="12"/>
      <c r="B39" s="12"/>
      <c r="C39" s="12"/>
      <c r="D39" s="12"/>
      <c r="E39" s="12"/>
      <c r="F39" s="12"/>
      <c r="G39" s="12"/>
      <c r="H39" s="12"/>
    </row>
    <row r="40" spans="1:8" x14ac:dyDescent="0.25">
      <c r="A40" s="12"/>
      <c r="B40" s="12"/>
      <c r="C40" s="12"/>
      <c r="D40" s="12"/>
      <c r="E40" s="12"/>
      <c r="F40" s="12"/>
      <c r="G40" s="12"/>
      <c r="H40" s="12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5" x14ac:dyDescent="0.25"/>
  <cols>
    <col min="1" max="1" width="25.5703125" customWidth="1"/>
    <col min="2" max="2" width="13.5703125" customWidth="1"/>
    <col min="3" max="3" width="18" customWidth="1"/>
    <col min="4" max="4" width="17.140625" customWidth="1"/>
    <col min="5" max="5" width="17" customWidth="1"/>
    <col min="6" max="6" width="14.85546875" customWidth="1"/>
    <col min="7" max="7" width="17.85546875" customWidth="1"/>
    <col min="8" max="8" width="19.140625" customWidth="1"/>
    <col min="9" max="9" width="15.42578125" customWidth="1"/>
    <col min="10" max="10" width="16.7109375" bestFit="1" customWidth="1"/>
    <col min="11" max="11" width="15.42578125" customWidth="1"/>
  </cols>
  <sheetData>
    <row r="1" spans="1:13" ht="27.75" customHeight="1" x14ac:dyDescent="0.35">
      <c r="A1" s="1271" t="s">
        <v>81</v>
      </c>
      <c r="B1" s="1271"/>
      <c r="C1" s="1271"/>
      <c r="D1" s="1271"/>
      <c r="E1" s="1271"/>
      <c r="F1" s="1271"/>
      <c r="G1" s="1271"/>
      <c r="H1" s="1271"/>
      <c r="I1" s="1271"/>
      <c r="J1" s="1271"/>
      <c r="K1" s="96"/>
      <c r="M1" s="104"/>
    </row>
    <row r="2" spans="1:13" ht="27.75" customHeight="1" x14ac:dyDescent="0.35">
      <c r="A2" s="1271" t="s">
        <v>210</v>
      </c>
      <c r="B2" s="1271"/>
      <c r="C2" s="1271"/>
      <c r="D2" s="1271"/>
      <c r="E2" s="1271"/>
      <c r="F2" s="1271"/>
      <c r="G2" s="1271"/>
      <c r="H2" s="1271"/>
      <c r="I2" s="1271"/>
      <c r="J2" s="1271"/>
      <c r="K2" s="92"/>
      <c r="M2" s="104"/>
    </row>
    <row r="3" spans="1:13" ht="29.25" customHeight="1" x14ac:dyDescent="0.35">
      <c r="A3" s="1412" t="s">
        <v>211</v>
      </c>
      <c r="B3" s="1412"/>
      <c r="C3" s="93" t="s">
        <v>198</v>
      </c>
      <c r="D3" s="93" t="s">
        <v>197</v>
      </c>
      <c r="E3" s="93" t="s">
        <v>17</v>
      </c>
      <c r="F3" s="1415" t="s">
        <v>68</v>
      </c>
      <c r="G3" s="1415"/>
      <c r="H3" s="1415"/>
      <c r="I3" s="1415"/>
      <c r="J3" s="1416" t="s">
        <v>16</v>
      </c>
      <c r="K3" s="105"/>
      <c r="M3" s="104"/>
    </row>
    <row r="4" spans="1:13" ht="63.75" customHeight="1" x14ac:dyDescent="0.25">
      <c r="A4" s="1413"/>
      <c r="B4" s="1413"/>
      <c r="C4" s="99" t="s">
        <v>208</v>
      </c>
      <c r="D4" s="99" t="s">
        <v>208</v>
      </c>
      <c r="E4" s="99" t="s">
        <v>208</v>
      </c>
      <c r="F4" s="1239" t="s">
        <v>208</v>
      </c>
      <c r="G4" s="1239"/>
      <c r="H4" s="1239"/>
      <c r="I4" s="1239"/>
      <c r="J4" s="1239"/>
    </row>
    <row r="5" spans="1:13" ht="35.1" customHeight="1" thickBot="1" x14ac:dyDescent="0.3">
      <c r="A5" s="1414"/>
      <c r="B5" s="1414"/>
      <c r="C5" s="108" t="s">
        <v>202</v>
      </c>
      <c r="D5" s="108" t="s">
        <v>203</v>
      </c>
      <c r="E5" s="108" t="s">
        <v>204</v>
      </c>
      <c r="F5" s="108" t="s">
        <v>205</v>
      </c>
      <c r="G5" s="108" t="s">
        <v>206</v>
      </c>
      <c r="H5" s="108" t="s">
        <v>207</v>
      </c>
      <c r="I5" s="108" t="s">
        <v>0</v>
      </c>
      <c r="J5" s="1395"/>
    </row>
    <row r="6" spans="1:13" ht="35.1" customHeight="1" x14ac:dyDescent="0.25">
      <c r="A6" s="1409" t="s">
        <v>82</v>
      </c>
      <c r="B6" s="1409"/>
      <c r="C6" s="106">
        <v>0</v>
      </c>
      <c r="D6" s="106">
        <v>1</v>
      </c>
      <c r="E6" s="106">
        <v>4</v>
      </c>
      <c r="F6" s="106">
        <v>1</v>
      </c>
      <c r="G6" s="106">
        <v>0</v>
      </c>
      <c r="H6" s="106">
        <v>0</v>
      </c>
      <c r="I6" s="106">
        <v>1</v>
      </c>
      <c r="J6" s="106">
        <f>SUM(C6:H6)</f>
        <v>6</v>
      </c>
    </row>
    <row r="7" spans="1:13" ht="35.1" customHeight="1" x14ac:dyDescent="0.25">
      <c r="A7" s="1407" t="s">
        <v>83</v>
      </c>
      <c r="B7" s="1407"/>
      <c r="C7" s="131">
        <v>295</v>
      </c>
      <c r="D7" s="131">
        <v>0</v>
      </c>
      <c r="E7" s="131">
        <v>36</v>
      </c>
      <c r="F7" s="131">
        <v>61</v>
      </c>
      <c r="G7" s="131">
        <v>0</v>
      </c>
      <c r="H7" s="131">
        <v>4</v>
      </c>
      <c r="I7" s="131">
        <v>65</v>
      </c>
      <c r="J7" s="131">
        <f t="shared" ref="J7:J27" si="0">SUM(C7:H7)</f>
        <v>396</v>
      </c>
    </row>
    <row r="8" spans="1:13" ht="35.1" customHeight="1" x14ac:dyDescent="0.25">
      <c r="A8" s="1407" t="s">
        <v>51</v>
      </c>
      <c r="B8" s="1407"/>
      <c r="C8" s="131">
        <v>12</v>
      </c>
      <c r="D8" s="131">
        <v>4</v>
      </c>
      <c r="E8" s="131">
        <v>12</v>
      </c>
      <c r="F8" s="131">
        <v>0</v>
      </c>
      <c r="G8" s="131">
        <v>0</v>
      </c>
      <c r="H8" s="131">
        <v>0</v>
      </c>
      <c r="I8" s="131">
        <v>0</v>
      </c>
      <c r="J8" s="131">
        <f t="shared" si="0"/>
        <v>28</v>
      </c>
    </row>
    <row r="9" spans="1:13" ht="35.1" customHeight="1" x14ac:dyDescent="0.25">
      <c r="A9" s="1410" t="s">
        <v>52</v>
      </c>
      <c r="B9" s="1410"/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f t="shared" si="0"/>
        <v>0</v>
      </c>
    </row>
    <row r="10" spans="1:13" ht="35.1" customHeight="1" x14ac:dyDescent="0.25">
      <c r="A10" s="1410" t="s">
        <v>84</v>
      </c>
      <c r="B10" s="1410"/>
      <c r="C10" s="131">
        <v>65</v>
      </c>
      <c r="D10" s="131">
        <v>16</v>
      </c>
      <c r="E10" s="131">
        <v>16</v>
      </c>
      <c r="F10" s="131">
        <v>3</v>
      </c>
      <c r="G10" s="131">
        <v>0</v>
      </c>
      <c r="H10" s="131">
        <v>0</v>
      </c>
      <c r="I10" s="131">
        <v>3</v>
      </c>
      <c r="J10" s="131">
        <f t="shared" si="0"/>
        <v>100</v>
      </c>
    </row>
    <row r="11" spans="1:13" ht="35.1" customHeight="1" x14ac:dyDescent="0.25">
      <c r="A11" s="1410" t="s">
        <v>54</v>
      </c>
      <c r="B11" s="1410"/>
      <c r="C11" s="131">
        <v>12</v>
      </c>
      <c r="D11" s="131">
        <v>12</v>
      </c>
      <c r="E11" s="131">
        <v>4</v>
      </c>
      <c r="F11" s="131">
        <v>6</v>
      </c>
      <c r="G11" s="131">
        <v>0</v>
      </c>
      <c r="H11" s="131">
        <v>0</v>
      </c>
      <c r="I11" s="131">
        <v>6</v>
      </c>
      <c r="J11" s="131">
        <f t="shared" si="0"/>
        <v>34</v>
      </c>
    </row>
    <row r="12" spans="1:13" ht="35.1" customHeight="1" x14ac:dyDescent="0.25">
      <c r="A12" s="1407" t="s">
        <v>85</v>
      </c>
      <c r="B12" s="1407"/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f t="shared" si="0"/>
        <v>0</v>
      </c>
    </row>
    <row r="13" spans="1:13" ht="35.1" customHeight="1" x14ac:dyDescent="0.25">
      <c r="A13" s="1410" t="s">
        <v>86</v>
      </c>
      <c r="B13" s="1410"/>
      <c r="C13" s="131">
        <v>380</v>
      </c>
      <c r="D13" s="131">
        <v>10</v>
      </c>
      <c r="E13" s="131">
        <v>84</v>
      </c>
      <c r="F13" s="131">
        <v>88</v>
      </c>
      <c r="G13" s="131">
        <v>7</v>
      </c>
      <c r="H13" s="131">
        <v>14</v>
      </c>
      <c r="I13" s="131">
        <v>109</v>
      </c>
      <c r="J13" s="131">
        <f t="shared" si="0"/>
        <v>583</v>
      </c>
    </row>
    <row r="14" spans="1:13" ht="35.1" customHeight="1" x14ac:dyDescent="0.25">
      <c r="A14" s="1407" t="s">
        <v>57</v>
      </c>
      <c r="B14" s="1407"/>
      <c r="C14" s="131">
        <v>187</v>
      </c>
      <c r="D14" s="131">
        <v>52</v>
      </c>
      <c r="E14" s="131">
        <v>6</v>
      </c>
      <c r="F14" s="131">
        <v>131</v>
      </c>
      <c r="G14" s="131">
        <v>6</v>
      </c>
      <c r="H14" s="131">
        <v>56</v>
      </c>
      <c r="I14" s="131">
        <v>193</v>
      </c>
      <c r="J14" s="131">
        <f t="shared" si="0"/>
        <v>438</v>
      </c>
    </row>
    <row r="15" spans="1:13" ht="35.1" customHeight="1" x14ac:dyDescent="0.25">
      <c r="A15" s="1408" t="s">
        <v>154</v>
      </c>
      <c r="B15" s="1408"/>
      <c r="C15" s="131">
        <v>18</v>
      </c>
      <c r="D15" s="131">
        <v>0</v>
      </c>
      <c r="E15" s="131">
        <v>11</v>
      </c>
      <c r="F15" s="131">
        <v>5</v>
      </c>
      <c r="G15" s="131">
        <v>0</v>
      </c>
      <c r="H15" s="131">
        <v>0</v>
      </c>
      <c r="I15" s="131">
        <v>5</v>
      </c>
      <c r="J15" s="131">
        <f t="shared" si="0"/>
        <v>34</v>
      </c>
    </row>
    <row r="16" spans="1:13" ht="35.1" customHeight="1" x14ac:dyDescent="0.25">
      <c r="A16" s="1408" t="s">
        <v>155</v>
      </c>
      <c r="B16" s="1408"/>
      <c r="C16" s="131">
        <v>18</v>
      </c>
      <c r="D16" s="131">
        <v>28</v>
      </c>
      <c r="E16" s="131">
        <v>2</v>
      </c>
      <c r="F16" s="131">
        <v>15</v>
      </c>
      <c r="G16" s="131">
        <v>0</v>
      </c>
      <c r="H16" s="131">
        <v>0</v>
      </c>
      <c r="I16" s="131">
        <v>15</v>
      </c>
      <c r="J16" s="131">
        <f t="shared" si="0"/>
        <v>63</v>
      </c>
    </row>
    <row r="17" spans="1:13" ht="35.1" customHeight="1" x14ac:dyDescent="0.25">
      <c r="A17" s="1408" t="s">
        <v>156</v>
      </c>
      <c r="B17" s="1408"/>
      <c r="C17" s="131">
        <v>24</v>
      </c>
      <c r="D17" s="131">
        <v>8</v>
      </c>
      <c r="E17" s="131">
        <v>21</v>
      </c>
      <c r="F17" s="131">
        <v>4</v>
      </c>
      <c r="G17" s="131">
        <v>0</v>
      </c>
      <c r="H17" s="131">
        <v>1</v>
      </c>
      <c r="I17" s="131">
        <v>5</v>
      </c>
      <c r="J17" s="131">
        <f t="shared" si="0"/>
        <v>58</v>
      </c>
    </row>
    <row r="18" spans="1:13" ht="35.1" customHeight="1" x14ac:dyDescent="0.25">
      <c r="A18" s="1408" t="s">
        <v>158</v>
      </c>
      <c r="B18" s="1408"/>
      <c r="C18" s="131">
        <v>3</v>
      </c>
      <c r="D18" s="131">
        <v>3</v>
      </c>
      <c r="E18" s="131">
        <v>0</v>
      </c>
      <c r="F18" s="131">
        <v>1</v>
      </c>
      <c r="G18" s="131">
        <v>0</v>
      </c>
      <c r="H18" s="131">
        <v>0</v>
      </c>
      <c r="I18" s="131">
        <v>1</v>
      </c>
      <c r="J18" s="131">
        <f t="shared" si="0"/>
        <v>7</v>
      </c>
    </row>
    <row r="19" spans="1:13" ht="35.1" customHeight="1" x14ac:dyDescent="0.25">
      <c r="A19" s="1408" t="s">
        <v>157</v>
      </c>
      <c r="B19" s="1408"/>
      <c r="C19" s="131">
        <v>38</v>
      </c>
      <c r="D19" s="131">
        <v>32</v>
      </c>
      <c r="E19" s="131">
        <v>22</v>
      </c>
      <c r="F19" s="131">
        <v>27</v>
      </c>
      <c r="G19" s="131">
        <v>0</v>
      </c>
      <c r="H19" s="131">
        <v>0</v>
      </c>
      <c r="I19" s="131">
        <v>27</v>
      </c>
      <c r="J19" s="131">
        <f t="shared" si="0"/>
        <v>119</v>
      </c>
    </row>
    <row r="20" spans="1:13" ht="35.1" customHeight="1" x14ac:dyDescent="0.25">
      <c r="A20" s="1408" t="s">
        <v>162</v>
      </c>
      <c r="B20" s="1408"/>
      <c r="C20" s="131">
        <v>297</v>
      </c>
      <c r="D20" s="131">
        <v>0</v>
      </c>
      <c r="E20" s="131">
        <v>71</v>
      </c>
      <c r="F20" s="131">
        <v>101</v>
      </c>
      <c r="G20" s="131">
        <v>7</v>
      </c>
      <c r="H20" s="131">
        <v>0</v>
      </c>
      <c r="I20" s="131">
        <v>108</v>
      </c>
      <c r="J20" s="131">
        <f t="shared" si="0"/>
        <v>476</v>
      </c>
    </row>
    <row r="21" spans="1:13" ht="35.1" customHeight="1" x14ac:dyDescent="0.25">
      <c r="A21" s="1408" t="s">
        <v>159</v>
      </c>
      <c r="B21" s="1408"/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f t="shared" si="0"/>
        <v>0</v>
      </c>
    </row>
    <row r="22" spans="1:13" ht="35.1" customHeight="1" x14ac:dyDescent="0.25">
      <c r="A22" s="1408" t="s">
        <v>160</v>
      </c>
      <c r="B22" s="1408"/>
      <c r="C22" s="131">
        <v>292</v>
      </c>
      <c r="D22" s="131">
        <v>0</v>
      </c>
      <c r="E22" s="131">
        <v>19</v>
      </c>
      <c r="F22" s="131">
        <v>31</v>
      </c>
      <c r="G22" s="131">
        <v>7</v>
      </c>
      <c r="H22" s="131">
        <v>0</v>
      </c>
      <c r="I22" s="131">
        <v>38</v>
      </c>
      <c r="J22" s="131">
        <f t="shared" si="0"/>
        <v>349</v>
      </c>
    </row>
    <row r="23" spans="1:13" ht="35.1" customHeight="1" x14ac:dyDescent="0.25">
      <c r="A23" s="1408" t="s">
        <v>161</v>
      </c>
      <c r="B23" s="1408"/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f t="shared" si="0"/>
        <v>0</v>
      </c>
    </row>
    <row r="24" spans="1:13" ht="35.1" customHeight="1" x14ac:dyDescent="0.25">
      <c r="A24" s="1408" t="s">
        <v>163</v>
      </c>
      <c r="B24" s="1408"/>
      <c r="C24" s="131">
        <v>70</v>
      </c>
      <c r="D24" s="131">
        <v>43</v>
      </c>
      <c r="E24" s="131">
        <v>0</v>
      </c>
      <c r="F24" s="131">
        <v>79</v>
      </c>
      <c r="G24" s="131">
        <v>0</v>
      </c>
      <c r="H24" s="131">
        <v>0</v>
      </c>
      <c r="I24" s="131">
        <v>79</v>
      </c>
      <c r="J24" s="131">
        <f t="shared" si="0"/>
        <v>192</v>
      </c>
    </row>
    <row r="25" spans="1:13" ht="35.1" customHeight="1" thickBot="1" x14ac:dyDescent="0.3">
      <c r="A25" s="1408" t="s">
        <v>164</v>
      </c>
      <c r="B25" s="1408"/>
      <c r="C25" s="131">
        <v>109</v>
      </c>
      <c r="D25" s="131">
        <v>16</v>
      </c>
      <c r="E25" s="131">
        <v>0</v>
      </c>
      <c r="F25" s="131">
        <v>25</v>
      </c>
      <c r="G25" s="131">
        <v>1</v>
      </c>
      <c r="H25" s="131">
        <v>0</v>
      </c>
      <c r="I25" s="131">
        <v>26</v>
      </c>
      <c r="J25" s="144">
        <f t="shared" si="0"/>
        <v>151</v>
      </c>
    </row>
    <row r="26" spans="1:13" ht="35.1" customHeight="1" thickBot="1" x14ac:dyDescent="0.3">
      <c r="A26" s="1287" t="s">
        <v>58</v>
      </c>
      <c r="B26" s="1287"/>
      <c r="C26" s="190">
        <f t="shared" ref="C26:I26" si="1">SUM(C6:C25)</f>
        <v>1820</v>
      </c>
      <c r="D26" s="190">
        <f t="shared" si="1"/>
        <v>225</v>
      </c>
      <c r="E26" s="190">
        <f t="shared" si="1"/>
        <v>308</v>
      </c>
      <c r="F26" s="190">
        <f t="shared" si="1"/>
        <v>578</v>
      </c>
      <c r="G26" s="190">
        <f t="shared" si="1"/>
        <v>28</v>
      </c>
      <c r="H26" s="190">
        <f t="shared" si="1"/>
        <v>75</v>
      </c>
      <c r="I26" s="190">
        <f t="shared" si="1"/>
        <v>681</v>
      </c>
      <c r="J26" s="191">
        <f t="shared" si="0"/>
        <v>3034</v>
      </c>
    </row>
    <row r="27" spans="1:13" ht="35.1" customHeight="1" thickBot="1" x14ac:dyDescent="0.3">
      <c r="A27" s="1411" t="s">
        <v>16</v>
      </c>
      <c r="B27" s="1411"/>
      <c r="C27" s="183">
        <f>C26+'6 لكل القطاعات'!B32</f>
        <v>15750</v>
      </c>
      <c r="D27" s="183">
        <f>D26+'6 لكل القطاعات'!C32</f>
        <v>6691</v>
      </c>
      <c r="E27" s="183">
        <f>E26+'6 لكل القطاعات'!D32</f>
        <v>4830</v>
      </c>
      <c r="F27" s="183">
        <f>F26+'6 لكل القطاعات'!E32</f>
        <v>3871</v>
      </c>
      <c r="G27" s="183">
        <f>G26+'6 لكل القطاعات'!F32</f>
        <v>1580</v>
      </c>
      <c r="H27" s="183">
        <f>H26+'6 لكل القطاعات'!G32</f>
        <v>2063</v>
      </c>
      <c r="I27" s="183">
        <f>I26+'6 لكل القطاعات'!H32</f>
        <v>7514</v>
      </c>
      <c r="J27" s="184">
        <f t="shared" si="0"/>
        <v>34785</v>
      </c>
    </row>
    <row r="28" spans="1:13" ht="35.1" customHeight="1" x14ac:dyDescent="0.35">
      <c r="C28" s="12"/>
      <c r="D28" s="1"/>
      <c r="E28" s="1"/>
      <c r="F28" s="1"/>
      <c r="G28" s="1"/>
      <c r="H28" s="1"/>
      <c r="I28" s="1"/>
      <c r="J28" s="1"/>
      <c r="K28" s="17"/>
      <c r="L28" s="15"/>
      <c r="M28" s="104"/>
    </row>
    <row r="29" spans="1:13" ht="19.899999999999999" customHeight="1" x14ac:dyDescent="0.35">
      <c r="K29" s="1"/>
      <c r="L29" s="15"/>
      <c r="M29" s="104"/>
    </row>
    <row r="30" spans="1:13" ht="23.25" x14ac:dyDescent="0.35">
      <c r="D30" s="34"/>
      <c r="K30" s="1"/>
      <c r="L30" s="15"/>
      <c r="M30" s="104"/>
    </row>
    <row r="31" spans="1:13" ht="23.25" x14ac:dyDescent="0.35">
      <c r="D31" s="34"/>
      <c r="L31" s="15"/>
      <c r="M31" s="104"/>
    </row>
    <row r="32" spans="1:13" ht="23.25" x14ac:dyDescent="0.35">
      <c r="L32" s="15"/>
      <c r="M32" s="104"/>
    </row>
    <row r="33" spans="12:13" ht="23.25" x14ac:dyDescent="0.35">
      <c r="L33" s="15"/>
      <c r="M33" s="104"/>
    </row>
    <row r="34" spans="12:13" ht="23.25" x14ac:dyDescent="0.35">
      <c r="M34" s="104"/>
    </row>
    <row r="35" spans="12:13" ht="23.25" x14ac:dyDescent="0.35">
      <c r="M35" s="104"/>
    </row>
    <row r="36" spans="12:13" ht="23.25" x14ac:dyDescent="0.35">
      <c r="M36" s="104"/>
    </row>
    <row r="37" spans="12:13" ht="23.25" x14ac:dyDescent="0.35">
      <c r="M37" s="104"/>
    </row>
    <row r="38" spans="12:13" ht="23.25" x14ac:dyDescent="0.35">
      <c r="M38" s="104"/>
    </row>
    <row r="39" spans="12:13" ht="23.25" x14ac:dyDescent="0.35">
      <c r="M39" s="104"/>
    </row>
    <row r="40" spans="12:13" ht="23.25" x14ac:dyDescent="0.35">
      <c r="M40" s="104"/>
    </row>
    <row r="41" spans="12:13" ht="23.25" x14ac:dyDescent="0.35">
      <c r="M41" s="104"/>
    </row>
    <row r="42" spans="12:13" ht="23.25" x14ac:dyDescent="0.35">
      <c r="M42" s="104"/>
    </row>
    <row r="43" spans="12:13" ht="23.25" x14ac:dyDescent="0.35">
      <c r="M43" s="104"/>
    </row>
    <row r="44" spans="12:13" ht="23.25" x14ac:dyDescent="0.35">
      <c r="M44" s="104"/>
    </row>
    <row r="45" spans="12:13" ht="23.25" customHeight="1" x14ac:dyDescent="0.35">
      <c r="M45" s="104"/>
    </row>
    <row r="46" spans="12:13" ht="23.25" x14ac:dyDescent="0.35">
      <c r="M46" s="104"/>
    </row>
    <row r="47" spans="12:13" ht="23.25" x14ac:dyDescent="0.35">
      <c r="M47" s="104"/>
    </row>
    <row r="48" spans="12:13" ht="23.25" x14ac:dyDescent="0.35">
      <c r="M48" s="104"/>
    </row>
    <row r="49" spans="13:13" ht="23.25" x14ac:dyDescent="0.35">
      <c r="M49" s="104"/>
    </row>
    <row r="50" spans="13:13" ht="23.25" x14ac:dyDescent="0.35">
      <c r="M50" s="104"/>
    </row>
    <row r="51" spans="13:13" ht="23.25" x14ac:dyDescent="0.35">
      <c r="M51" s="104"/>
    </row>
    <row r="52" spans="13:13" ht="23.25" x14ac:dyDescent="0.35">
      <c r="M52" s="104"/>
    </row>
    <row r="53" spans="13:13" ht="23.25" x14ac:dyDescent="0.35">
      <c r="M53" s="104"/>
    </row>
    <row r="54" spans="13:13" ht="23.25" x14ac:dyDescent="0.35">
      <c r="M54" s="104"/>
    </row>
    <row r="55" spans="13:13" ht="23.25" x14ac:dyDescent="0.35">
      <c r="M55" s="104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7"/>
  <sheetViews>
    <sheetView rightToLeft="1" view="pageBreakPreview" topLeftCell="A2" zoomScale="70" zoomScaleNormal="70" zoomScaleSheetLayoutView="70" workbookViewId="0">
      <selection activeCell="A15" sqref="A15:G15"/>
    </sheetView>
  </sheetViews>
  <sheetFormatPr defaultRowHeight="15" x14ac:dyDescent="0.25"/>
  <cols>
    <col min="1" max="1" width="30.42578125" customWidth="1"/>
    <col min="2" max="2" width="24" customWidth="1"/>
    <col min="3" max="3" width="22.7109375" customWidth="1"/>
    <col min="4" max="4" width="23.7109375" customWidth="1"/>
    <col min="5" max="5" width="22.42578125" customWidth="1"/>
    <col min="6" max="6" width="21.42578125" customWidth="1"/>
    <col min="7" max="7" width="21.7109375" customWidth="1"/>
    <col min="8" max="8" width="13.5703125" customWidth="1"/>
    <col min="9" max="9" width="14" customWidth="1"/>
    <col min="10" max="10" width="46.42578125" style="345" customWidth="1"/>
  </cols>
  <sheetData>
    <row r="1" spans="1:15" ht="16.5" customHeight="1" x14ac:dyDescent="0.25">
      <c r="A1" s="1295" t="s">
        <v>765</v>
      </c>
      <c r="B1" s="1295"/>
      <c r="C1" s="1295"/>
      <c r="D1" s="1295"/>
      <c r="E1" s="1295"/>
      <c r="F1" s="1295"/>
      <c r="G1" s="1295"/>
      <c r="H1" s="1295"/>
      <c r="I1" s="1295"/>
      <c r="J1" s="1295"/>
      <c r="K1" s="333"/>
    </row>
    <row r="2" spans="1:15" ht="34.5" customHeight="1" x14ac:dyDescent="0.35">
      <c r="A2" s="1295" t="s">
        <v>766</v>
      </c>
      <c r="B2" s="1295"/>
      <c r="C2" s="1295"/>
      <c r="D2" s="1295"/>
      <c r="E2" s="1295"/>
      <c r="F2" s="1295"/>
      <c r="G2" s="1295"/>
      <c r="H2" s="1295"/>
      <c r="I2" s="1295"/>
      <c r="J2" s="1295"/>
      <c r="K2" s="333"/>
    </row>
    <row r="3" spans="1:15" s="477" customFormat="1" ht="23.1" customHeight="1" thickBot="1" x14ac:dyDescent="0.3">
      <c r="A3" s="635" t="s">
        <v>767</v>
      </c>
      <c r="B3" s="350"/>
      <c r="C3" s="350"/>
      <c r="D3" s="350"/>
      <c r="E3" s="350"/>
      <c r="F3" s="350"/>
      <c r="G3" s="350"/>
      <c r="H3" s="350"/>
      <c r="I3" s="350"/>
      <c r="J3" s="350" t="s">
        <v>768</v>
      </c>
      <c r="K3" s="333"/>
    </row>
    <row r="4" spans="1:15" ht="41.25" customHeight="1" thickBot="1" x14ac:dyDescent="0.3">
      <c r="A4" s="1420" t="s">
        <v>819</v>
      </c>
      <c r="B4" s="628" t="s">
        <v>769</v>
      </c>
      <c r="C4" s="629" t="s">
        <v>770</v>
      </c>
      <c r="D4" s="630" t="s">
        <v>771</v>
      </c>
      <c r="E4" s="1241" t="s">
        <v>772</v>
      </c>
      <c r="F4" s="1422"/>
      <c r="G4" s="1423"/>
      <c r="H4" s="1424" t="s">
        <v>773</v>
      </c>
      <c r="I4" s="1325" t="s">
        <v>774</v>
      </c>
      <c r="J4" s="1417" t="s">
        <v>935</v>
      </c>
      <c r="K4" s="333"/>
    </row>
    <row r="5" spans="1:15" ht="42" customHeight="1" x14ac:dyDescent="0.25">
      <c r="A5" s="1296"/>
      <c r="B5" s="631" t="s">
        <v>208</v>
      </c>
      <c r="C5" s="631" t="s">
        <v>208</v>
      </c>
      <c r="D5" s="631" t="s">
        <v>208</v>
      </c>
      <c r="E5" s="1313" t="s">
        <v>450</v>
      </c>
      <c r="F5" s="1313"/>
      <c r="G5" s="1313"/>
      <c r="H5" s="1425"/>
      <c r="I5" s="1292"/>
      <c r="J5" s="1302"/>
      <c r="K5" s="333"/>
    </row>
    <row r="6" spans="1:15" ht="33.6" customHeight="1" x14ac:dyDescent="0.25">
      <c r="A6" s="1296"/>
      <c r="B6" s="632" t="s">
        <v>457</v>
      </c>
      <c r="C6" s="632" t="s">
        <v>457</v>
      </c>
      <c r="D6" s="632" t="s">
        <v>457</v>
      </c>
      <c r="E6" s="1419" t="s">
        <v>457</v>
      </c>
      <c r="F6" s="1419"/>
      <c r="G6" s="1419"/>
      <c r="H6" s="1425"/>
      <c r="I6" s="1292"/>
      <c r="J6" s="1302"/>
      <c r="K6" s="333"/>
      <c r="L6" s="421"/>
    </row>
    <row r="7" spans="1:15" ht="30.6" customHeight="1" thickBot="1" x14ac:dyDescent="0.3">
      <c r="A7" s="1421"/>
      <c r="B7" s="691" t="s">
        <v>451</v>
      </c>
      <c r="C7" s="692" t="s">
        <v>452</v>
      </c>
      <c r="D7" s="693" t="s">
        <v>518</v>
      </c>
      <c r="E7" s="691" t="s">
        <v>453</v>
      </c>
      <c r="F7" s="694" t="s">
        <v>454</v>
      </c>
      <c r="G7" s="695" t="s">
        <v>505</v>
      </c>
      <c r="H7" s="1426"/>
      <c r="I7" s="1326"/>
      <c r="J7" s="1418"/>
      <c r="K7" s="333"/>
      <c r="O7" s="420"/>
    </row>
    <row r="8" spans="1:15" ht="24" customHeight="1" thickBot="1" x14ac:dyDescent="0.3">
      <c r="A8" s="522" t="s">
        <v>641</v>
      </c>
      <c r="B8" s="696"/>
      <c r="C8" s="697"/>
      <c r="D8" s="697"/>
      <c r="E8" s="697"/>
      <c r="F8" s="697"/>
      <c r="G8" s="697"/>
      <c r="H8" s="697"/>
      <c r="I8" s="562"/>
      <c r="J8" s="527" t="s">
        <v>723</v>
      </c>
      <c r="K8" s="333"/>
    </row>
    <row r="9" spans="1:15" ht="21" customHeight="1" x14ac:dyDescent="0.25">
      <c r="A9" s="528" t="s">
        <v>196</v>
      </c>
      <c r="B9" s="1109">
        <v>203</v>
      </c>
      <c r="C9" s="1109">
        <v>45</v>
      </c>
      <c r="D9" s="1109">
        <v>93</v>
      </c>
      <c r="E9" s="1109">
        <v>13</v>
      </c>
      <c r="F9" s="1109">
        <v>10</v>
      </c>
      <c r="G9" s="1109">
        <v>0</v>
      </c>
      <c r="H9" s="1109">
        <v>23</v>
      </c>
      <c r="I9" s="1109">
        <f>B9+C9+D9+H9</f>
        <v>364</v>
      </c>
      <c r="J9" s="531" t="s">
        <v>393</v>
      </c>
      <c r="K9" s="333"/>
    </row>
    <row r="10" spans="1:15" ht="21" customHeight="1" x14ac:dyDescent="0.25">
      <c r="A10" s="532" t="s">
        <v>301</v>
      </c>
      <c r="B10" s="612">
        <v>217</v>
      </c>
      <c r="C10" s="612">
        <v>140</v>
      </c>
      <c r="D10" s="612">
        <v>54</v>
      </c>
      <c r="E10" s="612">
        <v>242</v>
      </c>
      <c r="F10" s="612">
        <v>32</v>
      </c>
      <c r="G10" s="612">
        <v>52</v>
      </c>
      <c r="H10" s="586">
        <v>326</v>
      </c>
      <c r="I10" s="586">
        <f t="shared" ref="I10:I32" si="0">B10+C10+D10+H10</f>
        <v>737</v>
      </c>
      <c r="J10" s="699" t="s">
        <v>443</v>
      </c>
      <c r="K10" s="333"/>
    </row>
    <row r="11" spans="1:15" ht="21" customHeight="1" x14ac:dyDescent="0.25">
      <c r="A11" s="532" t="s">
        <v>44</v>
      </c>
      <c r="B11" s="612">
        <v>145</v>
      </c>
      <c r="C11" s="612">
        <v>55</v>
      </c>
      <c r="D11" s="612">
        <v>38</v>
      </c>
      <c r="E11" s="612">
        <v>290</v>
      </c>
      <c r="F11" s="612">
        <v>178</v>
      </c>
      <c r="G11" s="612">
        <v>51</v>
      </c>
      <c r="H11" s="586">
        <v>519</v>
      </c>
      <c r="I11" s="586">
        <f t="shared" si="0"/>
        <v>757</v>
      </c>
      <c r="J11" s="699" t="s">
        <v>395</v>
      </c>
      <c r="K11" s="333"/>
    </row>
    <row r="12" spans="1:15" ht="21" customHeight="1" x14ac:dyDescent="0.25">
      <c r="A12" s="532" t="s">
        <v>36</v>
      </c>
      <c r="B12" s="612">
        <v>194</v>
      </c>
      <c r="C12" s="612">
        <v>95</v>
      </c>
      <c r="D12" s="612">
        <v>97</v>
      </c>
      <c r="E12" s="612">
        <v>250</v>
      </c>
      <c r="F12" s="612">
        <v>5</v>
      </c>
      <c r="G12" s="612">
        <v>46</v>
      </c>
      <c r="H12" s="586">
        <v>301</v>
      </c>
      <c r="I12" s="586">
        <f t="shared" si="0"/>
        <v>687</v>
      </c>
      <c r="J12" s="699" t="s">
        <v>396</v>
      </c>
      <c r="K12" s="333"/>
    </row>
    <row r="13" spans="1:15" ht="21" customHeight="1" x14ac:dyDescent="0.25">
      <c r="A13" s="532" t="s">
        <v>136</v>
      </c>
      <c r="B13" s="612">
        <v>197</v>
      </c>
      <c r="C13" s="612">
        <v>64</v>
      </c>
      <c r="D13" s="612">
        <v>277</v>
      </c>
      <c r="E13" s="612">
        <v>45</v>
      </c>
      <c r="F13" s="612">
        <v>90</v>
      </c>
      <c r="G13" s="612">
        <v>11</v>
      </c>
      <c r="H13" s="586">
        <v>146</v>
      </c>
      <c r="I13" s="586">
        <f t="shared" si="0"/>
        <v>684</v>
      </c>
      <c r="J13" s="699" t="s">
        <v>397</v>
      </c>
      <c r="K13" s="333"/>
    </row>
    <row r="14" spans="1:15" ht="21" customHeight="1" x14ac:dyDescent="0.25">
      <c r="A14" s="532" t="s">
        <v>35</v>
      </c>
      <c r="B14" s="612">
        <v>292</v>
      </c>
      <c r="C14" s="612">
        <v>124</v>
      </c>
      <c r="D14" s="612">
        <v>133</v>
      </c>
      <c r="E14" s="612">
        <v>354</v>
      </c>
      <c r="F14" s="612">
        <v>102</v>
      </c>
      <c r="G14" s="612">
        <v>191</v>
      </c>
      <c r="H14" s="586">
        <v>647</v>
      </c>
      <c r="I14" s="586">
        <f t="shared" si="0"/>
        <v>1196</v>
      </c>
      <c r="J14" s="699" t="s">
        <v>398</v>
      </c>
      <c r="K14" s="333"/>
    </row>
    <row r="15" spans="1:15" ht="21" customHeight="1" x14ac:dyDescent="0.25">
      <c r="A15" s="532" t="s">
        <v>37</v>
      </c>
      <c r="B15" s="612">
        <v>82</v>
      </c>
      <c r="C15" s="612">
        <v>44</v>
      </c>
      <c r="D15" s="612">
        <v>3</v>
      </c>
      <c r="E15" s="612">
        <v>73</v>
      </c>
      <c r="F15" s="612">
        <v>13</v>
      </c>
      <c r="G15" s="612">
        <v>66</v>
      </c>
      <c r="H15" s="586">
        <v>152</v>
      </c>
      <c r="I15" s="586">
        <f t="shared" si="0"/>
        <v>281</v>
      </c>
      <c r="J15" s="699" t="s">
        <v>444</v>
      </c>
      <c r="K15" s="333"/>
    </row>
    <row r="16" spans="1:15" ht="21" customHeight="1" x14ac:dyDescent="0.25">
      <c r="A16" s="532" t="s">
        <v>123</v>
      </c>
      <c r="B16" s="612">
        <v>163</v>
      </c>
      <c r="C16" s="612">
        <v>63</v>
      </c>
      <c r="D16" s="612">
        <v>4</v>
      </c>
      <c r="E16" s="612">
        <v>44</v>
      </c>
      <c r="F16" s="612">
        <v>28</v>
      </c>
      <c r="G16" s="612">
        <v>0</v>
      </c>
      <c r="H16" s="586">
        <v>72</v>
      </c>
      <c r="I16" s="586">
        <f t="shared" si="0"/>
        <v>302</v>
      </c>
      <c r="J16" s="699" t="s">
        <v>400</v>
      </c>
      <c r="K16" s="333"/>
    </row>
    <row r="17" spans="1:11" ht="21" customHeight="1" x14ac:dyDescent="0.25">
      <c r="A17" s="532" t="s">
        <v>47</v>
      </c>
      <c r="B17" s="612">
        <v>161</v>
      </c>
      <c r="C17" s="612">
        <v>137</v>
      </c>
      <c r="D17" s="612">
        <v>79</v>
      </c>
      <c r="E17" s="612">
        <v>118</v>
      </c>
      <c r="F17" s="612">
        <v>11</v>
      </c>
      <c r="G17" s="612">
        <v>5</v>
      </c>
      <c r="H17" s="586">
        <v>134</v>
      </c>
      <c r="I17" s="586">
        <f t="shared" si="0"/>
        <v>511</v>
      </c>
      <c r="J17" s="699" t="s">
        <v>401</v>
      </c>
      <c r="K17" s="333"/>
    </row>
    <row r="18" spans="1:11" ht="21" customHeight="1" x14ac:dyDescent="0.25">
      <c r="A18" s="532" t="s">
        <v>139</v>
      </c>
      <c r="B18" s="612">
        <v>163</v>
      </c>
      <c r="C18" s="612">
        <v>110</v>
      </c>
      <c r="D18" s="612">
        <v>38</v>
      </c>
      <c r="E18" s="612">
        <v>94</v>
      </c>
      <c r="F18" s="612">
        <v>0</v>
      </c>
      <c r="G18" s="612">
        <v>48</v>
      </c>
      <c r="H18" s="586">
        <v>142</v>
      </c>
      <c r="I18" s="586">
        <f t="shared" si="0"/>
        <v>453</v>
      </c>
      <c r="J18" s="699" t="s">
        <v>402</v>
      </c>
      <c r="K18" s="333"/>
    </row>
    <row r="19" spans="1:11" ht="21" customHeight="1" x14ac:dyDescent="0.25">
      <c r="A19" s="532" t="s">
        <v>39</v>
      </c>
      <c r="B19" s="612">
        <v>166</v>
      </c>
      <c r="C19" s="612">
        <v>116</v>
      </c>
      <c r="D19" s="612">
        <v>108</v>
      </c>
      <c r="E19" s="612">
        <v>35</v>
      </c>
      <c r="F19" s="612">
        <v>11</v>
      </c>
      <c r="G19" s="612">
        <v>0</v>
      </c>
      <c r="H19" s="586">
        <v>46</v>
      </c>
      <c r="I19" s="586">
        <f t="shared" si="0"/>
        <v>436</v>
      </c>
      <c r="J19" s="699" t="s">
        <v>445</v>
      </c>
      <c r="K19" s="333"/>
    </row>
    <row r="20" spans="1:11" ht="21" customHeight="1" x14ac:dyDescent="0.25">
      <c r="A20" s="532" t="s">
        <v>33</v>
      </c>
      <c r="B20" s="612">
        <v>346</v>
      </c>
      <c r="C20" s="612">
        <v>76</v>
      </c>
      <c r="D20" s="612">
        <v>461</v>
      </c>
      <c r="E20" s="612">
        <v>316</v>
      </c>
      <c r="F20" s="612">
        <v>18</v>
      </c>
      <c r="G20" s="612">
        <v>15</v>
      </c>
      <c r="H20" s="586">
        <v>349</v>
      </c>
      <c r="I20" s="586">
        <f t="shared" si="0"/>
        <v>1232</v>
      </c>
      <c r="J20" s="699" t="s">
        <v>404</v>
      </c>
      <c r="K20" s="333"/>
    </row>
    <row r="21" spans="1:11" ht="21" customHeight="1" x14ac:dyDescent="0.25">
      <c r="A21" s="532" t="s">
        <v>134</v>
      </c>
      <c r="B21" s="612">
        <v>113</v>
      </c>
      <c r="C21" s="612">
        <v>108</v>
      </c>
      <c r="D21" s="612">
        <v>259</v>
      </c>
      <c r="E21" s="612">
        <v>203</v>
      </c>
      <c r="F21" s="612">
        <v>23</v>
      </c>
      <c r="G21" s="612">
        <v>11</v>
      </c>
      <c r="H21" s="586">
        <v>237</v>
      </c>
      <c r="I21" s="586">
        <f t="shared" si="0"/>
        <v>717</v>
      </c>
      <c r="J21" s="699" t="s">
        <v>405</v>
      </c>
      <c r="K21" s="333"/>
    </row>
    <row r="22" spans="1:11" ht="21" customHeight="1" x14ac:dyDescent="0.25">
      <c r="A22" s="532" t="s">
        <v>30</v>
      </c>
      <c r="B22" s="612">
        <v>318</v>
      </c>
      <c r="C22" s="612">
        <v>344</v>
      </c>
      <c r="D22" s="612">
        <v>231</v>
      </c>
      <c r="E22" s="612">
        <v>225</v>
      </c>
      <c r="F22" s="612">
        <v>22</v>
      </c>
      <c r="G22" s="612">
        <v>20</v>
      </c>
      <c r="H22" s="586">
        <v>267</v>
      </c>
      <c r="I22" s="586">
        <f t="shared" si="0"/>
        <v>1160</v>
      </c>
      <c r="J22" s="699" t="s">
        <v>434</v>
      </c>
      <c r="K22" s="333"/>
    </row>
    <row r="23" spans="1:11" ht="21" customHeight="1" x14ac:dyDescent="0.25">
      <c r="A23" s="532" t="s">
        <v>296</v>
      </c>
      <c r="B23" s="612">
        <v>103</v>
      </c>
      <c r="C23" s="612">
        <v>68</v>
      </c>
      <c r="D23" s="612">
        <v>7</v>
      </c>
      <c r="E23" s="612">
        <v>39</v>
      </c>
      <c r="F23" s="612">
        <v>16</v>
      </c>
      <c r="G23" s="612">
        <v>26</v>
      </c>
      <c r="H23" s="586">
        <v>81</v>
      </c>
      <c r="I23" s="586">
        <f t="shared" si="0"/>
        <v>259</v>
      </c>
      <c r="J23" s="699" t="s">
        <v>407</v>
      </c>
      <c r="K23" s="333"/>
    </row>
    <row r="24" spans="1:11" ht="21" customHeight="1" x14ac:dyDescent="0.25">
      <c r="A24" s="532" t="s">
        <v>42</v>
      </c>
      <c r="B24" s="612">
        <v>201</v>
      </c>
      <c r="C24" s="612">
        <v>95</v>
      </c>
      <c r="D24" s="612">
        <v>12</v>
      </c>
      <c r="E24" s="612">
        <v>20</v>
      </c>
      <c r="F24" s="612">
        <v>10</v>
      </c>
      <c r="G24" s="612">
        <v>0</v>
      </c>
      <c r="H24" s="586">
        <v>30</v>
      </c>
      <c r="I24" s="586">
        <f t="shared" si="0"/>
        <v>338</v>
      </c>
      <c r="J24" s="699" t="s">
        <v>408</v>
      </c>
      <c r="K24" s="333"/>
    </row>
    <row r="25" spans="1:11" ht="21" customHeight="1" x14ac:dyDescent="0.25">
      <c r="A25" s="532" t="s">
        <v>26</v>
      </c>
      <c r="B25" s="612">
        <v>78</v>
      </c>
      <c r="C25" s="612">
        <v>96</v>
      </c>
      <c r="D25" s="612">
        <v>25</v>
      </c>
      <c r="E25" s="612">
        <v>2</v>
      </c>
      <c r="F25" s="612">
        <v>6</v>
      </c>
      <c r="G25" s="612">
        <v>1</v>
      </c>
      <c r="H25" s="586">
        <v>9</v>
      </c>
      <c r="I25" s="586">
        <f t="shared" si="0"/>
        <v>208</v>
      </c>
      <c r="J25" s="699" t="s">
        <v>446</v>
      </c>
      <c r="K25" s="333"/>
    </row>
    <row r="26" spans="1:11" ht="33.6" customHeight="1" x14ac:dyDescent="0.25">
      <c r="A26" s="532" t="s">
        <v>34</v>
      </c>
      <c r="B26" s="612">
        <v>1229</v>
      </c>
      <c r="C26" s="612">
        <v>993</v>
      </c>
      <c r="D26" s="612">
        <v>471</v>
      </c>
      <c r="E26" s="612">
        <v>297</v>
      </c>
      <c r="F26" s="612">
        <v>430</v>
      </c>
      <c r="G26" s="612">
        <v>611</v>
      </c>
      <c r="H26" s="586">
        <v>1338</v>
      </c>
      <c r="I26" s="586">
        <f t="shared" si="0"/>
        <v>4031</v>
      </c>
      <c r="J26" s="699" t="s">
        <v>447</v>
      </c>
      <c r="K26" s="333"/>
    </row>
    <row r="27" spans="1:11" ht="21" customHeight="1" x14ac:dyDescent="0.25">
      <c r="A27" s="532" t="s">
        <v>38</v>
      </c>
      <c r="B27" s="612">
        <v>0</v>
      </c>
      <c r="C27" s="612">
        <v>0</v>
      </c>
      <c r="D27" s="612">
        <v>0</v>
      </c>
      <c r="E27" s="612">
        <v>0</v>
      </c>
      <c r="F27" s="612">
        <v>0</v>
      </c>
      <c r="G27" s="612">
        <v>0</v>
      </c>
      <c r="H27" s="612">
        <v>0</v>
      </c>
      <c r="I27" s="586">
        <f t="shared" si="0"/>
        <v>0</v>
      </c>
      <c r="J27" s="699" t="s">
        <v>411</v>
      </c>
      <c r="K27" s="333"/>
    </row>
    <row r="28" spans="1:11" ht="21" customHeight="1" x14ac:dyDescent="0.25">
      <c r="A28" s="532" t="s">
        <v>45</v>
      </c>
      <c r="B28" s="612">
        <v>145</v>
      </c>
      <c r="C28" s="612">
        <v>5</v>
      </c>
      <c r="D28" s="612">
        <v>153</v>
      </c>
      <c r="E28" s="612">
        <v>28</v>
      </c>
      <c r="F28" s="612">
        <v>3</v>
      </c>
      <c r="G28" s="612">
        <v>10</v>
      </c>
      <c r="H28" s="586">
        <v>41</v>
      </c>
      <c r="I28" s="586">
        <f t="shared" si="0"/>
        <v>344</v>
      </c>
      <c r="J28" s="699" t="s">
        <v>465</v>
      </c>
      <c r="K28" s="333"/>
    </row>
    <row r="29" spans="1:11" ht="21" customHeight="1" x14ac:dyDescent="0.25">
      <c r="A29" s="532" t="s">
        <v>303</v>
      </c>
      <c r="B29" s="612">
        <v>40</v>
      </c>
      <c r="C29" s="612">
        <v>0</v>
      </c>
      <c r="D29" s="612">
        <v>10</v>
      </c>
      <c r="E29" s="612">
        <v>1</v>
      </c>
      <c r="F29" s="612">
        <v>0</v>
      </c>
      <c r="G29" s="612">
        <v>0</v>
      </c>
      <c r="H29" s="586">
        <v>1</v>
      </c>
      <c r="I29" s="586">
        <f t="shared" si="0"/>
        <v>51</v>
      </c>
      <c r="J29" s="699" t="s">
        <v>413</v>
      </c>
      <c r="K29" s="333"/>
    </row>
    <row r="30" spans="1:11" ht="21" customHeight="1" x14ac:dyDescent="0.25">
      <c r="A30" s="532" t="s">
        <v>48</v>
      </c>
      <c r="B30" s="612">
        <v>109</v>
      </c>
      <c r="C30" s="612">
        <v>102</v>
      </c>
      <c r="D30" s="612">
        <v>0</v>
      </c>
      <c r="E30" s="612">
        <v>52</v>
      </c>
      <c r="F30" s="612">
        <v>0</v>
      </c>
      <c r="G30" s="612">
        <v>1</v>
      </c>
      <c r="H30" s="586">
        <v>53</v>
      </c>
      <c r="I30" s="586">
        <f t="shared" si="0"/>
        <v>264</v>
      </c>
      <c r="J30" s="699" t="s">
        <v>414</v>
      </c>
      <c r="K30" s="333"/>
    </row>
    <row r="31" spans="1:11" ht="21" customHeight="1" x14ac:dyDescent="0.25">
      <c r="A31" s="532" t="s">
        <v>359</v>
      </c>
      <c r="B31" s="612">
        <v>212</v>
      </c>
      <c r="C31" s="612">
        <v>3</v>
      </c>
      <c r="D31" s="612">
        <v>1</v>
      </c>
      <c r="E31" s="612">
        <v>36</v>
      </c>
      <c r="F31" s="612">
        <v>10</v>
      </c>
      <c r="G31" s="612">
        <v>20</v>
      </c>
      <c r="H31" s="586">
        <v>66</v>
      </c>
      <c r="I31" s="586">
        <f t="shared" si="0"/>
        <v>282</v>
      </c>
      <c r="J31" s="699" t="s">
        <v>448</v>
      </c>
      <c r="K31" s="333"/>
    </row>
    <row r="32" spans="1:11" s="479" customFormat="1" ht="21" customHeight="1" thickBot="1" x14ac:dyDescent="0.3">
      <c r="A32" s="637" t="s">
        <v>172</v>
      </c>
      <c r="B32" s="600">
        <v>6</v>
      </c>
      <c r="C32" s="600">
        <v>23</v>
      </c>
      <c r="D32" s="600">
        <v>0</v>
      </c>
      <c r="E32" s="600">
        <v>0</v>
      </c>
      <c r="F32" s="600">
        <v>0</v>
      </c>
      <c r="G32" s="600">
        <v>0</v>
      </c>
      <c r="H32" s="680">
        <v>0</v>
      </c>
      <c r="I32" s="639">
        <f t="shared" si="0"/>
        <v>29</v>
      </c>
      <c r="J32" s="700" t="s">
        <v>449</v>
      </c>
      <c r="K32" s="333"/>
    </row>
    <row r="33" spans="1:11" s="492" customFormat="1" ht="21" customHeight="1" thickBot="1" x14ac:dyDescent="0.3">
      <c r="A33" s="539" t="s">
        <v>634</v>
      </c>
      <c r="B33" s="698">
        <f t="shared" ref="B33:I33" si="1">SUM(B9:B32)</f>
        <v>4883</v>
      </c>
      <c r="C33" s="698">
        <f t="shared" si="1"/>
        <v>2906</v>
      </c>
      <c r="D33" s="698">
        <f t="shared" si="1"/>
        <v>2554</v>
      </c>
      <c r="E33" s="698">
        <f t="shared" si="1"/>
        <v>2777</v>
      </c>
      <c r="F33" s="698">
        <f t="shared" si="1"/>
        <v>1018</v>
      </c>
      <c r="G33" s="698">
        <f t="shared" si="1"/>
        <v>1185</v>
      </c>
      <c r="H33" s="698">
        <f t="shared" si="1"/>
        <v>4980</v>
      </c>
      <c r="I33" s="607">
        <f t="shared" si="1"/>
        <v>15323</v>
      </c>
      <c r="J33" s="701" t="s">
        <v>709</v>
      </c>
      <c r="K33" s="496"/>
    </row>
    <row r="34" spans="1:11" x14ac:dyDescent="0.25">
      <c r="J34"/>
    </row>
    <row r="35" spans="1:11" x14ac:dyDescent="0.25">
      <c r="J35"/>
    </row>
    <row r="36" spans="1:11" x14ac:dyDescent="0.25">
      <c r="A36" s="445"/>
      <c r="J36"/>
    </row>
    <row r="37" spans="1:11" ht="14.25" customHeight="1" x14ac:dyDescent="0.25">
      <c r="A37" s="445"/>
      <c r="J37"/>
    </row>
    <row r="38" spans="1:11" ht="14.25" customHeight="1" x14ac:dyDescent="0.25">
      <c r="A38" s="445"/>
      <c r="J38"/>
    </row>
    <row r="39" spans="1:11" ht="14.25" customHeight="1" x14ac:dyDescent="0.25">
      <c r="A39" s="445"/>
      <c r="J39"/>
    </row>
    <row r="40" spans="1:11" ht="14.25" customHeight="1" x14ac:dyDescent="0.25">
      <c r="A40" s="445"/>
      <c r="J40"/>
    </row>
    <row r="41" spans="1:11" x14ac:dyDescent="0.25">
      <c r="A41" s="445"/>
      <c r="J41"/>
    </row>
    <row r="42" spans="1:11" x14ac:dyDescent="0.25">
      <c r="A42" s="445"/>
      <c r="J42"/>
    </row>
    <row r="43" spans="1:11" x14ac:dyDescent="0.25">
      <c r="A43" s="445"/>
      <c r="J43"/>
    </row>
    <row r="44" spans="1:11" x14ac:dyDescent="0.25">
      <c r="A44" s="445"/>
      <c r="J44"/>
    </row>
    <row r="45" spans="1:11" x14ac:dyDescent="0.25">
      <c r="A45" s="445"/>
      <c r="J45"/>
    </row>
    <row r="46" spans="1:11" x14ac:dyDescent="0.25">
      <c r="A46" s="445"/>
      <c r="J46"/>
    </row>
    <row r="47" spans="1:11" x14ac:dyDescent="0.25">
      <c r="A47" s="445"/>
      <c r="J47"/>
    </row>
    <row r="48" spans="1:11" x14ac:dyDescent="0.25">
      <c r="A48" s="445"/>
      <c r="J48"/>
    </row>
    <row r="49" spans="1:10" x14ac:dyDescent="0.25">
      <c r="A49" s="445"/>
      <c r="J49"/>
    </row>
    <row r="50" spans="1:10" x14ac:dyDescent="0.25">
      <c r="A50" s="445"/>
      <c r="J50"/>
    </row>
    <row r="51" spans="1:10" x14ac:dyDescent="0.25">
      <c r="A51" s="445"/>
      <c r="J51"/>
    </row>
    <row r="52" spans="1:10" x14ac:dyDescent="0.25">
      <c r="A52" s="445"/>
      <c r="J52"/>
    </row>
    <row r="53" spans="1:10" x14ac:dyDescent="0.25">
      <c r="A53" s="445"/>
      <c r="J53"/>
    </row>
    <row r="54" spans="1:10" x14ac:dyDescent="0.25">
      <c r="A54" s="445"/>
      <c r="J54"/>
    </row>
    <row r="55" spans="1:10" x14ac:dyDescent="0.25">
      <c r="A55" s="445"/>
      <c r="J55"/>
    </row>
    <row r="56" spans="1:10" x14ac:dyDescent="0.25">
      <c r="A56" s="445"/>
      <c r="J56"/>
    </row>
    <row r="57" spans="1:10" x14ac:dyDescent="0.25">
      <c r="A57" s="445"/>
      <c r="J57"/>
    </row>
    <row r="58" spans="1:10" x14ac:dyDescent="0.25">
      <c r="A58" s="445"/>
      <c r="J58"/>
    </row>
    <row r="59" spans="1:10" x14ac:dyDescent="0.25">
      <c r="A59" s="445"/>
      <c r="J59"/>
    </row>
    <row r="60" spans="1:10" x14ac:dyDescent="0.25">
      <c r="A60" s="445"/>
      <c r="J60"/>
    </row>
    <row r="61" spans="1:10" x14ac:dyDescent="0.25">
      <c r="A61" s="445"/>
      <c r="J61"/>
    </row>
    <row r="62" spans="1:10" x14ac:dyDescent="0.25">
      <c r="A62" s="445"/>
      <c r="J62"/>
    </row>
    <row r="63" spans="1:10" x14ac:dyDescent="0.25">
      <c r="A63" s="445"/>
      <c r="J63"/>
    </row>
    <row r="64" spans="1:10" x14ac:dyDescent="0.25">
      <c r="A64" s="445"/>
      <c r="J64"/>
    </row>
    <row r="65" spans="1:10" s="273" customFormat="1" x14ac:dyDescent="0.25">
      <c r="A65" s="446"/>
    </row>
    <row r="66" spans="1:10" x14ac:dyDescent="0.25">
      <c r="A66" s="445"/>
      <c r="J66"/>
    </row>
    <row r="67" spans="1:10" x14ac:dyDescent="0.25">
      <c r="A67" s="445"/>
      <c r="J67"/>
    </row>
    <row r="68" spans="1:10" x14ac:dyDescent="0.25">
      <c r="A68" s="445"/>
      <c r="J68"/>
    </row>
    <row r="69" spans="1:10" x14ac:dyDescent="0.25">
      <c r="A69" s="445"/>
      <c r="J69"/>
    </row>
    <row r="70" spans="1:10" x14ac:dyDescent="0.25">
      <c r="A70" s="445"/>
      <c r="J70"/>
    </row>
    <row r="71" spans="1:10" x14ac:dyDescent="0.25">
      <c r="A71" s="445"/>
      <c r="J71"/>
    </row>
    <row r="72" spans="1:10" x14ac:dyDescent="0.25">
      <c r="A72" s="445"/>
      <c r="J72"/>
    </row>
    <row r="73" spans="1:10" x14ac:dyDescent="0.25">
      <c r="A73" s="445"/>
      <c r="J73"/>
    </row>
    <row r="74" spans="1:10" x14ac:dyDescent="0.25">
      <c r="A74" s="445"/>
      <c r="J74"/>
    </row>
    <row r="75" spans="1:10" x14ac:dyDescent="0.25">
      <c r="A75" s="445"/>
      <c r="J75"/>
    </row>
    <row r="76" spans="1:10" x14ac:dyDescent="0.25">
      <c r="A76" s="445"/>
      <c r="J76"/>
    </row>
    <row r="77" spans="1:10" x14ac:dyDescent="0.25">
      <c r="A77" s="445"/>
      <c r="J77"/>
    </row>
    <row r="78" spans="1:10" x14ac:dyDescent="0.25">
      <c r="A78" s="445"/>
      <c r="J78"/>
    </row>
    <row r="79" spans="1:10" x14ac:dyDescent="0.25">
      <c r="A79" s="445"/>
      <c r="J79"/>
    </row>
    <row r="80" spans="1:10" x14ac:dyDescent="0.25">
      <c r="A80" s="445"/>
      <c r="J80"/>
    </row>
    <row r="81" spans="1:10" x14ac:dyDescent="0.25">
      <c r="A81" s="445"/>
      <c r="J81"/>
    </row>
    <row r="82" spans="1:10" x14ac:dyDescent="0.25">
      <c r="A82" s="445"/>
      <c r="J82"/>
    </row>
    <row r="83" spans="1:10" x14ac:dyDescent="0.25">
      <c r="A83" s="445"/>
      <c r="J83"/>
    </row>
    <row r="84" spans="1:10" x14ac:dyDescent="0.25">
      <c r="A84" s="445"/>
      <c r="J84"/>
    </row>
    <row r="85" spans="1:10" x14ac:dyDescent="0.25">
      <c r="A85" s="445"/>
      <c r="J85"/>
    </row>
    <row r="86" spans="1:10" x14ac:dyDescent="0.25">
      <c r="A86" s="445"/>
      <c r="J86"/>
    </row>
    <row r="87" spans="1:10" x14ac:dyDescent="0.25">
      <c r="J87"/>
    </row>
    <row r="88" spans="1:10" x14ac:dyDescent="0.25">
      <c r="J88"/>
    </row>
    <row r="89" spans="1:10" x14ac:dyDescent="0.25">
      <c r="J89"/>
    </row>
    <row r="90" spans="1:10" x14ac:dyDescent="0.25">
      <c r="J90"/>
    </row>
    <row r="91" spans="1:10" x14ac:dyDescent="0.25">
      <c r="J91"/>
    </row>
    <row r="92" spans="1:10" x14ac:dyDescent="0.25">
      <c r="J92"/>
    </row>
    <row r="93" spans="1:10" ht="14.25" customHeight="1" x14ac:dyDescent="0.25">
      <c r="J93"/>
    </row>
    <row r="94" spans="1:10" ht="14.25" customHeight="1" x14ac:dyDescent="0.25">
      <c r="J94"/>
    </row>
    <row r="95" spans="1:10" x14ac:dyDescent="0.25">
      <c r="A95" s="445"/>
      <c r="J95"/>
    </row>
    <row r="96" spans="1:10" x14ac:dyDescent="0.25">
      <c r="A96" s="445"/>
      <c r="J96"/>
    </row>
    <row r="97" spans="1:10" x14ac:dyDescent="0.25">
      <c r="A97" s="445"/>
      <c r="J97"/>
    </row>
    <row r="98" spans="1:10" x14ac:dyDescent="0.25">
      <c r="A98" s="445"/>
      <c r="J98"/>
    </row>
    <row r="99" spans="1:10" x14ac:dyDescent="0.25">
      <c r="A99" s="445"/>
      <c r="J99"/>
    </row>
    <row r="100" spans="1:10" x14ac:dyDescent="0.25">
      <c r="A100" s="445"/>
      <c r="J100"/>
    </row>
    <row r="101" spans="1:10" x14ac:dyDescent="0.25">
      <c r="A101" s="445"/>
      <c r="J101"/>
    </row>
    <row r="102" spans="1:10" x14ac:dyDescent="0.25">
      <c r="A102" s="445"/>
      <c r="J102"/>
    </row>
    <row r="103" spans="1:10" x14ac:dyDescent="0.25">
      <c r="A103" s="445"/>
      <c r="J103"/>
    </row>
    <row r="104" spans="1:10" x14ac:dyDescent="0.25">
      <c r="A104" s="445"/>
      <c r="J104"/>
    </row>
    <row r="105" spans="1:10" x14ac:dyDescent="0.25">
      <c r="A105" s="445"/>
      <c r="J105"/>
    </row>
    <row r="106" spans="1:10" x14ac:dyDescent="0.25">
      <c r="A106" s="445"/>
      <c r="J106"/>
    </row>
    <row r="107" spans="1:10" x14ac:dyDescent="0.25">
      <c r="J107"/>
    </row>
    <row r="108" spans="1:10" x14ac:dyDescent="0.25">
      <c r="J108"/>
    </row>
    <row r="109" spans="1:10" x14ac:dyDescent="0.25">
      <c r="J109"/>
    </row>
    <row r="110" spans="1:10" x14ac:dyDescent="0.25">
      <c r="J110"/>
    </row>
    <row r="111" spans="1:10" x14ac:dyDescent="0.25">
      <c r="J111"/>
    </row>
    <row r="112" spans="1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  <row r="117" spans="10:10" x14ac:dyDescent="0.25">
      <c r="J117"/>
    </row>
  </sheetData>
  <mergeCells count="9">
    <mergeCell ref="A1:J1"/>
    <mergeCell ref="J4:J7"/>
    <mergeCell ref="A2:J2"/>
    <mergeCell ref="E6:G6"/>
    <mergeCell ref="I4:I7"/>
    <mergeCell ref="A4:A7"/>
    <mergeCell ref="E4:G4"/>
    <mergeCell ref="E5:G5"/>
    <mergeCell ref="H4:H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&amp;C&amp;14 &amp;"Arial,Bold"18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0"/>
  <sheetViews>
    <sheetView rightToLeft="1" view="pageBreakPreview" zoomScale="68" zoomScaleNormal="70" zoomScaleSheetLayoutView="68" workbookViewId="0">
      <selection activeCell="A3" sqref="A3"/>
    </sheetView>
  </sheetViews>
  <sheetFormatPr defaultRowHeight="15" x14ac:dyDescent="0.25"/>
  <cols>
    <col min="1" max="1" width="41.7109375" customWidth="1"/>
    <col min="2" max="2" width="25.7109375" customWidth="1"/>
    <col min="3" max="3" width="24.7109375" customWidth="1"/>
    <col min="4" max="4" width="23.5703125" customWidth="1"/>
    <col min="5" max="5" width="21.42578125" customWidth="1"/>
    <col min="6" max="6" width="22.28515625" customWidth="1"/>
    <col min="7" max="7" width="23.28515625" customWidth="1"/>
    <col min="8" max="8" width="13.85546875" customWidth="1"/>
    <col min="9" max="9" width="15.7109375" customWidth="1"/>
    <col min="10" max="10" width="59.140625" customWidth="1"/>
  </cols>
  <sheetData>
    <row r="1" spans="1:10" ht="21.95" customHeight="1" x14ac:dyDescent="0.25">
      <c r="A1" s="1263" t="s">
        <v>765</v>
      </c>
      <c r="B1" s="1263"/>
      <c r="C1" s="1263"/>
      <c r="D1" s="1263"/>
      <c r="E1" s="1263"/>
      <c r="F1" s="1263"/>
      <c r="G1" s="1263"/>
      <c r="H1" s="1263"/>
      <c r="I1" s="1263"/>
      <c r="J1" s="1263"/>
    </row>
    <row r="2" spans="1:10" ht="24.95" customHeight="1" x14ac:dyDescent="0.35">
      <c r="A2" s="1240" t="s">
        <v>775</v>
      </c>
      <c r="B2" s="1240"/>
      <c r="C2" s="1240"/>
      <c r="D2" s="1240"/>
      <c r="E2" s="1240"/>
      <c r="F2" s="1240"/>
      <c r="G2" s="1240"/>
      <c r="H2" s="1240"/>
      <c r="I2" s="1240"/>
      <c r="J2" s="1240"/>
    </row>
    <row r="3" spans="1:10" s="477" customFormat="1" ht="25.5" customHeight="1" thickBot="1" x14ac:dyDescent="0.3">
      <c r="A3" s="1118" t="s">
        <v>1010</v>
      </c>
      <c r="B3" s="350"/>
      <c r="C3" s="350"/>
      <c r="D3" s="350"/>
      <c r="E3" s="350"/>
      <c r="F3" s="350"/>
      <c r="G3" s="350"/>
      <c r="H3" s="350"/>
      <c r="I3" s="350"/>
      <c r="J3" s="1118" t="s">
        <v>776</v>
      </c>
    </row>
    <row r="4" spans="1:10" ht="35.1" customHeight="1" thickBot="1" x14ac:dyDescent="0.3">
      <c r="A4" s="1428" t="s">
        <v>819</v>
      </c>
      <c r="B4" s="628" t="s">
        <v>782</v>
      </c>
      <c r="C4" s="629" t="s">
        <v>781</v>
      </c>
      <c r="D4" s="581" t="s">
        <v>780</v>
      </c>
      <c r="E4" s="1241" t="s">
        <v>779</v>
      </c>
      <c r="F4" s="1422"/>
      <c r="G4" s="1423"/>
      <c r="H4" s="1424" t="s">
        <v>778</v>
      </c>
      <c r="I4" s="1429" t="s">
        <v>777</v>
      </c>
      <c r="J4" s="1431" t="s">
        <v>924</v>
      </c>
    </row>
    <row r="5" spans="1:10" ht="42" customHeight="1" x14ac:dyDescent="0.25">
      <c r="A5" s="1296"/>
      <c r="B5" s="628" t="s">
        <v>208</v>
      </c>
      <c r="C5" s="631" t="s">
        <v>208</v>
      </c>
      <c r="D5" s="631" t="s">
        <v>208</v>
      </c>
      <c r="E5" s="1253" t="s">
        <v>450</v>
      </c>
      <c r="F5" s="1313"/>
      <c r="G5" s="1313"/>
      <c r="H5" s="1425"/>
      <c r="I5" s="1290"/>
      <c r="J5" s="1302"/>
    </row>
    <row r="6" spans="1:10" ht="33" customHeight="1" x14ac:dyDescent="0.25">
      <c r="A6" s="1296"/>
      <c r="B6" s="636" t="s">
        <v>457</v>
      </c>
      <c r="C6" s="632" t="s">
        <v>457</v>
      </c>
      <c r="D6" s="632" t="s">
        <v>457</v>
      </c>
      <c r="E6" s="1321" t="s">
        <v>457</v>
      </c>
      <c r="F6" s="1321"/>
      <c r="G6" s="1296"/>
      <c r="H6" s="1425"/>
      <c r="I6" s="1290"/>
      <c r="J6" s="1302"/>
    </row>
    <row r="7" spans="1:10" ht="21.6" customHeight="1" thickBot="1" x14ac:dyDescent="0.3">
      <c r="A7" s="1255"/>
      <c r="B7" s="702" t="s">
        <v>451</v>
      </c>
      <c r="C7" s="692" t="s">
        <v>452</v>
      </c>
      <c r="D7" s="692" t="s">
        <v>506</v>
      </c>
      <c r="E7" s="703" t="s">
        <v>453</v>
      </c>
      <c r="F7" s="703" t="s">
        <v>454</v>
      </c>
      <c r="G7" s="693" t="s">
        <v>455</v>
      </c>
      <c r="H7" s="1426"/>
      <c r="I7" s="1430"/>
      <c r="J7" s="1303"/>
    </row>
    <row r="8" spans="1:10" ht="18" customHeight="1" thickBot="1" x14ac:dyDescent="0.3">
      <c r="A8" s="1110" t="s">
        <v>648</v>
      </c>
      <c r="B8" s="1116"/>
      <c r="C8" s="1123"/>
      <c r="D8" s="1123"/>
      <c r="E8" s="1123"/>
      <c r="F8" s="1123"/>
      <c r="G8" s="1123"/>
      <c r="H8" s="1123"/>
      <c r="I8" s="1124"/>
      <c r="J8" s="1110" t="s">
        <v>565</v>
      </c>
    </row>
    <row r="9" spans="1:10" ht="18" customHeight="1" x14ac:dyDescent="0.25">
      <c r="A9" s="748" t="s">
        <v>83</v>
      </c>
      <c r="B9" s="1113">
        <v>277</v>
      </c>
      <c r="C9" s="1113">
        <v>30</v>
      </c>
      <c r="D9" s="1113">
        <v>5</v>
      </c>
      <c r="E9" s="1113">
        <v>66</v>
      </c>
      <c r="F9" s="1113">
        <v>0</v>
      </c>
      <c r="G9" s="1113">
        <v>0</v>
      </c>
      <c r="H9" s="1113">
        <v>66</v>
      </c>
      <c r="I9" s="1113">
        <f t="shared" ref="I9:I27" si="0">B9+C9+D9+H9</f>
        <v>378</v>
      </c>
      <c r="J9" s="748" t="s">
        <v>500</v>
      </c>
    </row>
    <row r="10" spans="1:10" ht="18" customHeight="1" x14ac:dyDescent="0.25">
      <c r="A10" s="771" t="s">
        <v>51</v>
      </c>
      <c r="B10" s="612">
        <v>23</v>
      </c>
      <c r="C10" s="612">
        <v>17</v>
      </c>
      <c r="D10" s="612">
        <v>6</v>
      </c>
      <c r="E10" s="612">
        <v>2</v>
      </c>
      <c r="F10" s="612">
        <v>0</v>
      </c>
      <c r="G10" s="612">
        <v>0</v>
      </c>
      <c r="H10" s="612">
        <v>2</v>
      </c>
      <c r="I10" s="612">
        <f t="shared" si="0"/>
        <v>48</v>
      </c>
      <c r="J10" s="771" t="s">
        <v>418</v>
      </c>
    </row>
    <row r="11" spans="1:10" ht="18" customHeight="1" x14ac:dyDescent="0.25">
      <c r="A11" s="1119" t="s">
        <v>86</v>
      </c>
      <c r="B11" s="612">
        <v>364</v>
      </c>
      <c r="C11" s="612">
        <v>123</v>
      </c>
      <c r="D11" s="612">
        <v>14</v>
      </c>
      <c r="E11" s="612">
        <v>89</v>
      </c>
      <c r="F11" s="612">
        <v>9</v>
      </c>
      <c r="G11" s="612">
        <v>13</v>
      </c>
      <c r="H11" s="612">
        <v>111</v>
      </c>
      <c r="I11" s="612">
        <f t="shared" si="0"/>
        <v>612</v>
      </c>
      <c r="J11" s="771" t="s">
        <v>456</v>
      </c>
    </row>
    <row r="12" spans="1:10" ht="18" customHeight="1" x14ac:dyDescent="0.25">
      <c r="A12" s="1119" t="s">
        <v>57</v>
      </c>
      <c r="B12" s="612">
        <v>235</v>
      </c>
      <c r="C12" s="612">
        <v>221</v>
      </c>
      <c r="D12" s="612">
        <v>10</v>
      </c>
      <c r="E12" s="612">
        <v>264</v>
      </c>
      <c r="F12" s="612">
        <v>148</v>
      </c>
      <c r="G12" s="612">
        <v>729</v>
      </c>
      <c r="H12" s="612">
        <v>1141</v>
      </c>
      <c r="I12" s="612">
        <f t="shared" si="0"/>
        <v>1607</v>
      </c>
      <c r="J12" s="771" t="s">
        <v>419</v>
      </c>
    </row>
    <row r="13" spans="1:10" ht="18" customHeight="1" x14ac:dyDescent="0.25">
      <c r="A13" s="1119" t="s">
        <v>53</v>
      </c>
      <c r="B13" s="612">
        <v>67</v>
      </c>
      <c r="C13" s="612">
        <v>18</v>
      </c>
      <c r="D13" s="612">
        <v>16</v>
      </c>
      <c r="E13" s="612">
        <v>3</v>
      </c>
      <c r="F13" s="612">
        <v>0</v>
      </c>
      <c r="G13" s="612">
        <v>0</v>
      </c>
      <c r="H13" s="612">
        <v>3</v>
      </c>
      <c r="I13" s="612">
        <f t="shared" si="0"/>
        <v>104</v>
      </c>
      <c r="J13" s="771" t="s">
        <v>420</v>
      </c>
    </row>
    <row r="14" spans="1:10" ht="18" customHeight="1" x14ac:dyDescent="0.25">
      <c r="A14" s="771" t="s">
        <v>54</v>
      </c>
      <c r="B14" s="612">
        <v>12</v>
      </c>
      <c r="C14" s="612">
        <v>12</v>
      </c>
      <c r="D14" s="612">
        <v>0</v>
      </c>
      <c r="E14" s="612">
        <v>6</v>
      </c>
      <c r="F14" s="612">
        <v>0</v>
      </c>
      <c r="G14" s="612">
        <v>0</v>
      </c>
      <c r="H14" s="612">
        <v>6</v>
      </c>
      <c r="I14" s="612">
        <f t="shared" si="0"/>
        <v>30</v>
      </c>
      <c r="J14" s="771" t="s">
        <v>421</v>
      </c>
    </row>
    <row r="15" spans="1:10" ht="18" customHeight="1" x14ac:dyDescent="0.25">
      <c r="A15" s="704" t="s">
        <v>365</v>
      </c>
      <c r="B15" s="594">
        <v>127</v>
      </c>
      <c r="C15" s="594">
        <v>21</v>
      </c>
      <c r="D15" s="594">
        <v>61</v>
      </c>
      <c r="E15" s="594">
        <v>9</v>
      </c>
      <c r="F15" s="594">
        <v>4</v>
      </c>
      <c r="G15" s="594">
        <v>0</v>
      </c>
      <c r="H15" s="594">
        <v>13</v>
      </c>
      <c r="I15" s="594">
        <f t="shared" si="0"/>
        <v>222</v>
      </c>
      <c r="J15" s="569" t="s">
        <v>422</v>
      </c>
    </row>
    <row r="16" spans="1:10" ht="18" customHeight="1" x14ac:dyDescent="0.25">
      <c r="A16" s="704" t="s">
        <v>366</v>
      </c>
      <c r="B16" s="594">
        <v>15</v>
      </c>
      <c r="C16" s="594">
        <v>10</v>
      </c>
      <c r="D16" s="594">
        <v>0</v>
      </c>
      <c r="E16" s="594">
        <v>9</v>
      </c>
      <c r="F16" s="594">
        <v>0</v>
      </c>
      <c r="G16" s="594">
        <v>0</v>
      </c>
      <c r="H16" s="594">
        <v>9</v>
      </c>
      <c r="I16" s="594">
        <f t="shared" si="0"/>
        <v>34</v>
      </c>
      <c r="J16" s="772" t="s">
        <v>566</v>
      </c>
    </row>
    <row r="17" spans="1:10" ht="18" customHeight="1" x14ac:dyDescent="0.35">
      <c r="A17" s="773" t="str">
        <f>ت4!A17</f>
        <v xml:space="preserve">هيئة المصادر المشعة </v>
      </c>
      <c r="B17" s="612">
        <v>3</v>
      </c>
      <c r="C17" s="612">
        <v>7</v>
      </c>
      <c r="D17" s="612">
        <v>6</v>
      </c>
      <c r="E17" s="612">
        <v>10</v>
      </c>
      <c r="F17" s="612">
        <v>1</v>
      </c>
      <c r="G17" s="612">
        <v>0</v>
      </c>
      <c r="H17" s="612">
        <v>11</v>
      </c>
      <c r="I17" s="612">
        <f t="shared" si="0"/>
        <v>27</v>
      </c>
      <c r="J17" s="771" t="s">
        <v>424</v>
      </c>
    </row>
    <row r="18" spans="1:10" ht="18" customHeight="1" x14ac:dyDescent="0.35">
      <c r="A18" s="1102" t="str">
        <f>ت4!A18</f>
        <v xml:space="preserve">الهيئة الوطنية للاستثمار </v>
      </c>
      <c r="B18" s="612">
        <v>27</v>
      </c>
      <c r="C18" s="612">
        <v>16</v>
      </c>
      <c r="D18" s="612">
        <v>22</v>
      </c>
      <c r="E18" s="612">
        <v>4</v>
      </c>
      <c r="F18" s="612">
        <v>0</v>
      </c>
      <c r="G18" s="612">
        <v>3</v>
      </c>
      <c r="H18" s="612">
        <v>7</v>
      </c>
      <c r="I18" s="612">
        <f t="shared" si="0"/>
        <v>72</v>
      </c>
      <c r="J18" s="771" t="s">
        <v>425</v>
      </c>
    </row>
    <row r="19" spans="1:10" ht="18" customHeight="1" x14ac:dyDescent="0.35">
      <c r="A19" s="773" t="str">
        <f>ت4!A19</f>
        <v xml:space="preserve">هيئة الاعلام والاتصالات </v>
      </c>
      <c r="B19" s="612">
        <v>17</v>
      </c>
      <c r="C19" s="612">
        <v>37</v>
      </c>
      <c r="D19" s="612">
        <v>0</v>
      </c>
      <c r="E19" s="612">
        <v>41</v>
      </c>
      <c r="F19" s="612">
        <v>0</v>
      </c>
      <c r="G19" s="612">
        <v>0</v>
      </c>
      <c r="H19" s="612">
        <v>41</v>
      </c>
      <c r="I19" s="612">
        <f t="shared" si="0"/>
        <v>95</v>
      </c>
      <c r="J19" s="771" t="s">
        <v>426</v>
      </c>
    </row>
    <row r="20" spans="1:10" ht="18" customHeight="1" x14ac:dyDescent="0.35">
      <c r="A20" s="773" t="str">
        <f>ت4!A20</f>
        <v xml:space="preserve">هيئة الاوراق المالية </v>
      </c>
      <c r="B20" s="612">
        <v>14</v>
      </c>
      <c r="C20" s="612">
        <v>5</v>
      </c>
      <c r="D20" s="612">
        <v>5</v>
      </c>
      <c r="E20" s="612">
        <v>8</v>
      </c>
      <c r="F20" s="612">
        <v>0</v>
      </c>
      <c r="G20" s="612">
        <v>0</v>
      </c>
      <c r="H20" s="612">
        <v>8</v>
      </c>
      <c r="I20" s="612">
        <f t="shared" si="0"/>
        <v>32</v>
      </c>
      <c r="J20" s="771" t="s">
        <v>427</v>
      </c>
    </row>
    <row r="21" spans="1:10" ht="18" customHeight="1" x14ac:dyDescent="0.35">
      <c r="A21" s="773" t="str">
        <f>ت4!A21</f>
        <v xml:space="preserve">هيئة دعاوي الملكية </v>
      </c>
      <c r="B21" s="612">
        <v>38</v>
      </c>
      <c r="C21" s="612">
        <v>32</v>
      </c>
      <c r="D21" s="612">
        <v>22</v>
      </c>
      <c r="E21" s="612">
        <v>27</v>
      </c>
      <c r="F21" s="612">
        <v>0</v>
      </c>
      <c r="G21" s="612">
        <v>0</v>
      </c>
      <c r="H21" s="612">
        <v>27</v>
      </c>
      <c r="I21" s="612">
        <f t="shared" si="0"/>
        <v>119</v>
      </c>
      <c r="J21" s="771" t="s">
        <v>428</v>
      </c>
    </row>
    <row r="22" spans="1:10" ht="18" customHeight="1" x14ac:dyDescent="0.35">
      <c r="A22" s="773" t="str">
        <f>ت4!A22</f>
        <v xml:space="preserve">بيت الحكمة </v>
      </c>
      <c r="B22" s="612">
        <v>7</v>
      </c>
      <c r="C22" s="612">
        <v>0</v>
      </c>
      <c r="D22" s="612">
        <v>12</v>
      </c>
      <c r="E22" s="612">
        <v>4</v>
      </c>
      <c r="F22" s="612">
        <v>0</v>
      </c>
      <c r="G22" s="612">
        <v>0</v>
      </c>
      <c r="H22" s="612">
        <v>4</v>
      </c>
      <c r="I22" s="612">
        <f t="shared" si="0"/>
        <v>23</v>
      </c>
      <c r="J22" s="771" t="s">
        <v>429</v>
      </c>
    </row>
    <row r="23" spans="1:10" ht="18" customHeight="1" x14ac:dyDescent="0.35">
      <c r="A23" s="773" t="str">
        <f>ت4!A23</f>
        <v xml:space="preserve">امانة بغداد </v>
      </c>
      <c r="B23" s="612">
        <v>458</v>
      </c>
      <c r="C23" s="612">
        <v>84</v>
      </c>
      <c r="D23" s="612">
        <v>316</v>
      </c>
      <c r="E23" s="612">
        <v>56</v>
      </c>
      <c r="F23" s="612">
        <v>15</v>
      </c>
      <c r="G23" s="612">
        <v>12</v>
      </c>
      <c r="H23" s="612">
        <v>83</v>
      </c>
      <c r="I23" s="612">
        <f t="shared" si="0"/>
        <v>941</v>
      </c>
      <c r="J23" s="771" t="s">
        <v>430</v>
      </c>
    </row>
    <row r="24" spans="1:10" ht="18" customHeight="1" x14ac:dyDescent="0.35">
      <c r="A24" s="773" t="str">
        <f>ت4!A24</f>
        <v xml:space="preserve">مؤسسة الشهداء </v>
      </c>
      <c r="B24" s="612">
        <v>73</v>
      </c>
      <c r="C24" s="612">
        <v>48</v>
      </c>
      <c r="D24" s="612">
        <v>0</v>
      </c>
      <c r="E24" s="612">
        <v>75</v>
      </c>
      <c r="F24" s="612">
        <v>1</v>
      </c>
      <c r="G24" s="612">
        <v>0</v>
      </c>
      <c r="H24" s="612">
        <v>76</v>
      </c>
      <c r="I24" s="612">
        <f t="shared" si="0"/>
        <v>197</v>
      </c>
      <c r="J24" s="771" t="s">
        <v>431</v>
      </c>
    </row>
    <row r="25" spans="1:10" ht="18" customHeight="1" x14ac:dyDescent="0.25">
      <c r="A25" s="773" t="s">
        <v>164</v>
      </c>
      <c r="B25" s="596">
        <v>90</v>
      </c>
      <c r="C25" s="596">
        <v>18</v>
      </c>
      <c r="D25" s="596">
        <v>0</v>
      </c>
      <c r="E25" s="596">
        <v>25</v>
      </c>
      <c r="F25" s="596">
        <v>1</v>
      </c>
      <c r="G25" s="596">
        <v>0</v>
      </c>
      <c r="H25" s="596">
        <v>26</v>
      </c>
      <c r="I25" s="596">
        <f t="shared" si="0"/>
        <v>134</v>
      </c>
      <c r="J25" s="771" t="s">
        <v>432</v>
      </c>
    </row>
    <row r="26" spans="1:10" ht="18" customHeight="1" x14ac:dyDescent="0.25">
      <c r="A26" s="598" t="s">
        <v>573</v>
      </c>
      <c r="B26" s="597">
        <v>48</v>
      </c>
      <c r="C26" s="597">
        <v>7</v>
      </c>
      <c r="D26" s="597">
        <v>66</v>
      </c>
      <c r="E26" s="597">
        <v>58</v>
      </c>
      <c r="F26" s="597">
        <v>12</v>
      </c>
      <c r="G26" s="597">
        <v>2</v>
      </c>
      <c r="H26" s="597">
        <v>72</v>
      </c>
      <c r="I26" s="597">
        <f t="shared" si="0"/>
        <v>193</v>
      </c>
      <c r="J26" s="771" t="s">
        <v>574</v>
      </c>
    </row>
    <row r="27" spans="1:10" ht="18" customHeight="1" thickBot="1" x14ac:dyDescent="0.3">
      <c r="A27" s="1120" t="s">
        <v>536</v>
      </c>
      <c r="B27" s="600">
        <v>81</v>
      </c>
      <c r="C27" s="600">
        <v>46</v>
      </c>
      <c r="D27" s="600">
        <v>0</v>
      </c>
      <c r="E27" s="600">
        <v>20</v>
      </c>
      <c r="F27" s="600">
        <v>0</v>
      </c>
      <c r="G27" s="600">
        <v>0</v>
      </c>
      <c r="H27" s="600">
        <v>20</v>
      </c>
      <c r="I27" s="600">
        <f t="shared" si="0"/>
        <v>147</v>
      </c>
      <c r="J27" s="1125" t="s">
        <v>568</v>
      </c>
    </row>
    <row r="28" spans="1:10" s="492" customFormat="1" ht="21" customHeight="1" thickBot="1" x14ac:dyDescent="0.3">
      <c r="A28" s="1121" t="s">
        <v>561</v>
      </c>
      <c r="B28" s="891">
        <f t="shared" ref="B28:I28" si="1">SUM(B9:B27)</f>
        <v>1976</v>
      </c>
      <c r="C28" s="1114">
        <f t="shared" si="1"/>
        <v>752</v>
      </c>
      <c r="D28" s="1114">
        <f t="shared" si="1"/>
        <v>561</v>
      </c>
      <c r="E28" s="1114">
        <f t="shared" si="1"/>
        <v>776</v>
      </c>
      <c r="F28" s="1114">
        <f t="shared" si="1"/>
        <v>191</v>
      </c>
      <c r="G28" s="1114">
        <f t="shared" si="1"/>
        <v>759</v>
      </c>
      <c r="H28" s="1114">
        <f t="shared" si="1"/>
        <v>1726</v>
      </c>
      <c r="I28" s="1114">
        <f t="shared" si="1"/>
        <v>5015</v>
      </c>
      <c r="J28" s="1122" t="s">
        <v>705</v>
      </c>
    </row>
    <row r="29" spans="1:10" s="494" customFormat="1" ht="23.25" customHeight="1" thickBot="1" x14ac:dyDescent="0.3">
      <c r="A29" s="1157" t="s">
        <v>927</v>
      </c>
      <c r="B29" s="1114">
        <v>13774</v>
      </c>
      <c r="C29" s="1114">
        <v>8651</v>
      </c>
      <c r="D29" s="1114">
        <v>515</v>
      </c>
      <c r="E29" s="1114">
        <v>941</v>
      </c>
      <c r="F29" s="1114">
        <v>696</v>
      </c>
      <c r="G29" s="1114">
        <v>374</v>
      </c>
      <c r="H29" s="1114">
        <v>2011</v>
      </c>
      <c r="I29" s="1114">
        <f>B29+C29+D29+H29</f>
        <v>24951</v>
      </c>
      <c r="J29" s="1122" t="s">
        <v>936</v>
      </c>
    </row>
    <row r="30" spans="1:10" s="492" customFormat="1" ht="23.25" customHeight="1" thickBot="1" x14ac:dyDescent="0.3">
      <c r="A30" s="1121" t="s">
        <v>632</v>
      </c>
      <c r="B30" s="1114">
        <v>20633</v>
      </c>
      <c r="C30" s="1114">
        <v>12309</v>
      </c>
      <c r="D30" s="1114">
        <v>3630</v>
      </c>
      <c r="E30" s="1114">
        <v>4494</v>
      </c>
      <c r="F30" s="1114">
        <v>1905</v>
      </c>
      <c r="G30" s="1114">
        <v>2318</v>
      </c>
      <c r="H30" s="1114">
        <v>8717</v>
      </c>
      <c r="I30" s="1114">
        <f>B30+C30+D30+H30</f>
        <v>45289</v>
      </c>
      <c r="J30" s="1121" t="s">
        <v>722</v>
      </c>
    </row>
    <row r="31" spans="1:10" ht="18" customHeight="1" thickBot="1" x14ac:dyDescent="0.3">
      <c r="A31" s="608" t="s">
        <v>637</v>
      </c>
      <c r="B31" s="609"/>
      <c r="C31" s="609"/>
      <c r="D31" s="609"/>
      <c r="E31" s="609"/>
      <c r="F31" s="609"/>
      <c r="G31" s="609"/>
      <c r="H31" s="609"/>
      <c r="I31" s="609"/>
      <c r="J31" s="527" t="s">
        <v>563</v>
      </c>
    </row>
    <row r="32" spans="1:10" ht="18" customHeight="1" x14ac:dyDescent="0.25">
      <c r="A32" s="528" t="s">
        <v>103</v>
      </c>
      <c r="B32" s="1109">
        <v>143</v>
      </c>
      <c r="C32" s="1109">
        <v>58</v>
      </c>
      <c r="D32" s="1109">
        <v>13</v>
      </c>
      <c r="E32" s="1109">
        <v>117</v>
      </c>
      <c r="F32" s="1109">
        <v>26</v>
      </c>
      <c r="G32" s="1109">
        <v>37</v>
      </c>
      <c r="H32" s="1109">
        <v>180</v>
      </c>
      <c r="I32" s="1109">
        <f t="shared" ref="I32:I43" si="2">B32+C32+D32+H32</f>
        <v>394</v>
      </c>
      <c r="J32" s="706" t="s">
        <v>394</v>
      </c>
    </row>
    <row r="33" spans="1:10" ht="18" customHeight="1" x14ac:dyDescent="0.25">
      <c r="A33" s="532" t="s">
        <v>36</v>
      </c>
      <c r="B33" s="612">
        <v>441</v>
      </c>
      <c r="C33" s="612">
        <v>120</v>
      </c>
      <c r="D33" s="612">
        <v>53</v>
      </c>
      <c r="E33" s="612">
        <v>269</v>
      </c>
      <c r="F33" s="612">
        <v>15</v>
      </c>
      <c r="G33" s="612">
        <v>25</v>
      </c>
      <c r="H33" s="592">
        <v>309</v>
      </c>
      <c r="I33" s="593">
        <f t="shared" si="2"/>
        <v>923</v>
      </c>
      <c r="J33" s="707" t="s">
        <v>396</v>
      </c>
    </row>
    <row r="34" spans="1:10" ht="18" customHeight="1" x14ac:dyDescent="0.25">
      <c r="A34" s="532" t="s">
        <v>123</v>
      </c>
      <c r="B34" s="612">
        <v>663</v>
      </c>
      <c r="C34" s="612">
        <v>56</v>
      </c>
      <c r="D34" s="612">
        <v>177</v>
      </c>
      <c r="E34" s="612">
        <v>160</v>
      </c>
      <c r="F34" s="612">
        <v>177</v>
      </c>
      <c r="G34" s="612">
        <v>311</v>
      </c>
      <c r="H34" s="592">
        <v>648</v>
      </c>
      <c r="I34" s="593">
        <f t="shared" si="2"/>
        <v>1544</v>
      </c>
      <c r="J34" s="707" t="s">
        <v>400</v>
      </c>
    </row>
    <row r="35" spans="1:10" ht="18" customHeight="1" x14ac:dyDescent="0.25">
      <c r="A35" s="532" t="s">
        <v>139</v>
      </c>
      <c r="B35" s="612">
        <v>562</v>
      </c>
      <c r="C35" s="612">
        <v>271</v>
      </c>
      <c r="D35" s="612">
        <v>157</v>
      </c>
      <c r="E35" s="612">
        <v>240</v>
      </c>
      <c r="F35" s="612">
        <v>142</v>
      </c>
      <c r="G35" s="612">
        <v>1407</v>
      </c>
      <c r="H35" s="592">
        <v>1789</v>
      </c>
      <c r="I35" s="593">
        <f t="shared" si="2"/>
        <v>2779</v>
      </c>
      <c r="J35" s="707" t="s">
        <v>402</v>
      </c>
    </row>
    <row r="36" spans="1:10" ht="18" customHeight="1" x14ac:dyDescent="0.25">
      <c r="A36" s="532" t="s">
        <v>33</v>
      </c>
      <c r="B36" s="612">
        <v>329</v>
      </c>
      <c r="C36" s="612">
        <v>44</v>
      </c>
      <c r="D36" s="612">
        <v>500</v>
      </c>
      <c r="E36" s="612">
        <v>164</v>
      </c>
      <c r="F36" s="612">
        <v>114</v>
      </c>
      <c r="G36" s="612">
        <v>10</v>
      </c>
      <c r="H36" s="592">
        <v>288</v>
      </c>
      <c r="I36" s="593">
        <f t="shared" si="2"/>
        <v>1161</v>
      </c>
      <c r="J36" s="707" t="s">
        <v>404</v>
      </c>
    </row>
    <row r="37" spans="1:10" ht="18" customHeight="1" x14ac:dyDescent="0.25">
      <c r="A37" s="532" t="s">
        <v>134</v>
      </c>
      <c r="B37" s="612">
        <v>80</v>
      </c>
      <c r="C37" s="612">
        <v>78</v>
      </c>
      <c r="D37" s="612">
        <v>1</v>
      </c>
      <c r="E37" s="612">
        <v>48</v>
      </c>
      <c r="F37" s="612">
        <v>4</v>
      </c>
      <c r="G37" s="612">
        <v>5</v>
      </c>
      <c r="H37" s="592">
        <v>57</v>
      </c>
      <c r="I37" s="593">
        <f t="shared" si="2"/>
        <v>216</v>
      </c>
      <c r="J37" s="707" t="s">
        <v>405</v>
      </c>
    </row>
    <row r="38" spans="1:10" ht="18" customHeight="1" x14ac:dyDescent="0.25">
      <c r="A38" s="590" t="s">
        <v>30</v>
      </c>
      <c r="B38" s="596">
        <v>14</v>
      </c>
      <c r="C38" s="596">
        <v>46</v>
      </c>
      <c r="D38" s="596">
        <v>2</v>
      </c>
      <c r="E38" s="596">
        <v>27</v>
      </c>
      <c r="F38" s="596">
        <v>1</v>
      </c>
      <c r="G38" s="596">
        <v>2</v>
      </c>
      <c r="H38" s="597">
        <v>30</v>
      </c>
      <c r="I38" s="597">
        <f t="shared" si="2"/>
        <v>92</v>
      </c>
      <c r="J38" s="707" t="s">
        <v>406</v>
      </c>
    </row>
    <row r="39" spans="1:10" ht="18" customHeight="1" x14ac:dyDescent="0.25">
      <c r="A39" s="591" t="s">
        <v>296</v>
      </c>
      <c r="B39" s="596">
        <v>278</v>
      </c>
      <c r="C39" s="596">
        <v>724</v>
      </c>
      <c r="D39" s="596">
        <v>473</v>
      </c>
      <c r="E39" s="596">
        <v>509</v>
      </c>
      <c r="F39" s="596">
        <v>255</v>
      </c>
      <c r="G39" s="596">
        <v>733</v>
      </c>
      <c r="H39" s="597">
        <v>1497</v>
      </c>
      <c r="I39" s="597">
        <f t="shared" si="2"/>
        <v>2972</v>
      </c>
      <c r="J39" s="708" t="s">
        <v>407</v>
      </c>
    </row>
    <row r="40" spans="1:10" ht="18" customHeight="1" x14ac:dyDescent="0.25">
      <c r="A40" s="591" t="s">
        <v>26</v>
      </c>
      <c r="B40" s="596">
        <v>186</v>
      </c>
      <c r="C40" s="596">
        <v>263</v>
      </c>
      <c r="D40" s="596">
        <v>353</v>
      </c>
      <c r="E40" s="596">
        <v>109</v>
      </c>
      <c r="F40" s="596">
        <v>69</v>
      </c>
      <c r="G40" s="596">
        <v>184</v>
      </c>
      <c r="H40" s="597">
        <v>362</v>
      </c>
      <c r="I40" s="597">
        <f t="shared" si="2"/>
        <v>1164</v>
      </c>
      <c r="J40" s="708" t="s">
        <v>409</v>
      </c>
    </row>
    <row r="41" spans="1:10" s="484" customFormat="1" ht="25.5" customHeight="1" x14ac:dyDescent="0.25">
      <c r="A41" s="591" t="s">
        <v>38</v>
      </c>
      <c r="B41" s="596">
        <v>743</v>
      </c>
      <c r="C41" s="596">
        <v>338</v>
      </c>
      <c r="D41" s="596">
        <v>352</v>
      </c>
      <c r="E41" s="596">
        <v>354</v>
      </c>
      <c r="F41" s="596">
        <v>93</v>
      </c>
      <c r="G41" s="596">
        <v>88</v>
      </c>
      <c r="H41" s="597">
        <v>535</v>
      </c>
      <c r="I41" s="597">
        <f t="shared" si="2"/>
        <v>1968</v>
      </c>
      <c r="J41" s="708" t="s">
        <v>411</v>
      </c>
    </row>
    <row r="42" spans="1:10" ht="18.75" customHeight="1" x14ac:dyDescent="0.25">
      <c r="A42" s="591" t="s">
        <v>43</v>
      </c>
      <c r="B42" s="596">
        <v>76</v>
      </c>
      <c r="C42" s="596">
        <v>0</v>
      </c>
      <c r="D42" s="596">
        <v>168</v>
      </c>
      <c r="E42" s="596">
        <v>26</v>
      </c>
      <c r="F42" s="596">
        <v>11</v>
      </c>
      <c r="G42" s="596">
        <v>11</v>
      </c>
      <c r="H42" s="597">
        <v>48</v>
      </c>
      <c r="I42" s="597">
        <f t="shared" si="2"/>
        <v>292</v>
      </c>
      <c r="J42" s="708" t="s">
        <v>413</v>
      </c>
    </row>
    <row r="43" spans="1:10" s="484" customFormat="1" ht="18.75" customHeight="1" thickBot="1" x14ac:dyDescent="0.3">
      <c r="A43" s="591" t="s">
        <v>369</v>
      </c>
      <c r="B43" s="596">
        <v>3</v>
      </c>
      <c r="C43" s="596">
        <v>0</v>
      </c>
      <c r="D43" s="596">
        <v>0</v>
      </c>
      <c r="E43" s="596">
        <v>0</v>
      </c>
      <c r="F43" s="596">
        <v>0</v>
      </c>
      <c r="G43" s="596">
        <v>0</v>
      </c>
      <c r="H43" s="597">
        <v>0</v>
      </c>
      <c r="I43" s="597">
        <f t="shared" si="2"/>
        <v>3</v>
      </c>
      <c r="J43" s="708" t="s">
        <v>430</v>
      </c>
    </row>
    <row r="44" spans="1:10" ht="18" customHeight="1" thickBot="1" x14ac:dyDescent="0.3">
      <c r="A44" s="580" t="s">
        <v>633</v>
      </c>
      <c r="B44" s="607">
        <f t="shared" ref="B44:I44" si="3">SUM(B32:B43)</f>
        <v>3518</v>
      </c>
      <c r="C44" s="607">
        <f t="shared" si="3"/>
        <v>1998</v>
      </c>
      <c r="D44" s="607">
        <f t="shared" si="3"/>
        <v>2249</v>
      </c>
      <c r="E44" s="607">
        <f t="shared" si="3"/>
        <v>2023</v>
      </c>
      <c r="F44" s="607">
        <f t="shared" si="3"/>
        <v>907</v>
      </c>
      <c r="G44" s="607">
        <f t="shared" si="3"/>
        <v>2813</v>
      </c>
      <c r="H44" s="607">
        <f t="shared" si="3"/>
        <v>5743</v>
      </c>
      <c r="I44" s="607">
        <f t="shared" si="3"/>
        <v>13508</v>
      </c>
      <c r="J44" s="585" t="s">
        <v>725</v>
      </c>
    </row>
    <row r="45" spans="1:10" ht="18" customHeight="1" thickBot="1" x14ac:dyDescent="0.3">
      <c r="A45" s="608" t="s">
        <v>638</v>
      </c>
      <c r="B45" s="609"/>
      <c r="C45" s="609"/>
      <c r="D45" s="609"/>
      <c r="E45" s="609"/>
      <c r="F45" s="609"/>
      <c r="G45" s="609"/>
      <c r="H45" s="610"/>
      <c r="I45" s="610"/>
      <c r="J45" s="615" t="s">
        <v>726</v>
      </c>
    </row>
    <row r="46" spans="1:10" ht="20.45" customHeight="1" thickBot="1" x14ac:dyDescent="0.3">
      <c r="A46" s="528" t="s">
        <v>31</v>
      </c>
      <c r="B46" s="1117">
        <v>1</v>
      </c>
      <c r="C46" s="1117">
        <v>1</v>
      </c>
      <c r="D46" s="1117">
        <v>0</v>
      </c>
      <c r="E46" s="1117">
        <v>1</v>
      </c>
      <c r="F46" s="1117">
        <v>0</v>
      </c>
      <c r="G46" s="1117">
        <v>1</v>
      </c>
      <c r="H46" s="1117">
        <v>2</v>
      </c>
      <c r="I46" s="1117">
        <f t="shared" ref="I46:I47" si="4">B46+C46+D46+H46</f>
        <v>4</v>
      </c>
      <c r="J46" s="709" t="s">
        <v>402</v>
      </c>
    </row>
    <row r="47" spans="1:10" ht="21" customHeight="1" thickBot="1" x14ac:dyDescent="0.3">
      <c r="A47" s="617" t="s">
        <v>639</v>
      </c>
      <c r="B47" s="607">
        <v>1</v>
      </c>
      <c r="C47" s="607">
        <v>1</v>
      </c>
      <c r="D47" s="607">
        <v>0</v>
      </c>
      <c r="E47" s="607">
        <v>1</v>
      </c>
      <c r="F47" s="607">
        <v>0</v>
      </c>
      <c r="G47" s="607">
        <v>1</v>
      </c>
      <c r="H47" s="607">
        <v>2</v>
      </c>
      <c r="I47" s="607">
        <f t="shared" si="4"/>
        <v>4</v>
      </c>
      <c r="J47" s="710" t="s">
        <v>727</v>
      </c>
    </row>
    <row r="48" spans="1:10" ht="21" customHeight="1" thickBot="1" x14ac:dyDescent="0.3">
      <c r="A48" s="582" t="s">
        <v>937</v>
      </c>
      <c r="B48" s="618">
        <f>B47+B44+B30</f>
        <v>24152</v>
      </c>
      <c r="C48" s="618">
        <f t="shared" ref="C48:I48" si="5">C47+C44+C30</f>
        <v>14308</v>
      </c>
      <c r="D48" s="618">
        <f t="shared" si="5"/>
        <v>5879</v>
      </c>
      <c r="E48" s="618">
        <f t="shared" si="5"/>
        <v>6518</v>
      </c>
      <c r="F48" s="618">
        <f t="shared" si="5"/>
        <v>2812</v>
      </c>
      <c r="G48" s="618">
        <f t="shared" si="5"/>
        <v>5132</v>
      </c>
      <c r="H48" s="618">
        <f t="shared" si="5"/>
        <v>14462</v>
      </c>
      <c r="I48" s="618">
        <f t="shared" si="5"/>
        <v>58801</v>
      </c>
      <c r="J48" s="710" t="s">
        <v>938</v>
      </c>
    </row>
    <row r="49" spans="1:18" ht="19.899999999999999" customHeight="1" x14ac:dyDescent="0.25">
      <c r="A49" s="1155" t="s">
        <v>640</v>
      </c>
      <c r="B49" s="1155"/>
      <c r="C49" s="1155"/>
      <c r="D49" s="1155"/>
      <c r="E49" s="1155"/>
      <c r="F49" s="1155"/>
      <c r="G49" s="1155"/>
      <c r="H49" s="1155"/>
      <c r="I49" s="1156"/>
      <c r="J49" s="775" t="s">
        <v>730</v>
      </c>
    </row>
    <row r="50" spans="1:18" ht="14.45" customHeight="1" x14ac:dyDescent="0.25">
      <c r="A50" s="1427" t="s">
        <v>929</v>
      </c>
      <c r="B50" s="1427"/>
      <c r="C50" s="1427"/>
      <c r="E50" s="1309" t="s">
        <v>930</v>
      </c>
      <c r="F50" s="1309"/>
      <c r="G50" s="1309"/>
      <c r="H50" s="1309"/>
      <c r="I50" s="1309"/>
      <c r="J50" s="1309"/>
      <c r="K50" s="1154"/>
      <c r="L50" s="1154"/>
      <c r="M50" s="1154"/>
      <c r="N50" s="1154"/>
      <c r="O50" s="1154"/>
      <c r="P50" s="1154"/>
      <c r="Q50" s="1154"/>
      <c r="R50" s="1154"/>
    </row>
    <row r="51" spans="1:18" ht="14.25" customHeight="1" x14ac:dyDescent="0.25">
      <c r="A51" s="444"/>
    </row>
    <row r="52" spans="1:18" ht="14.25" customHeight="1" x14ac:dyDescent="0.25">
      <c r="A52" s="444"/>
    </row>
    <row r="53" spans="1:18" x14ac:dyDescent="0.25">
      <c r="A53" s="444"/>
    </row>
    <row r="54" spans="1:18" ht="15" customHeight="1" x14ac:dyDescent="0.25">
      <c r="A54" s="444"/>
    </row>
    <row r="55" spans="1:18" x14ac:dyDescent="0.25">
      <c r="A55" s="444"/>
    </row>
    <row r="56" spans="1:18" x14ac:dyDescent="0.25">
      <c r="A56" s="444"/>
    </row>
    <row r="57" spans="1:18" x14ac:dyDescent="0.25">
      <c r="A57" s="444"/>
    </row>
    <row r="58" spans="1:18" x14ac:dyDescent="0.25">
      <c r="A58" s="444"/>
    </row>
    <row r="59" spans="1:18" ht="15" customHeight="1" x14ac:dyDescent="0.25">
      <c r="A59" s="444"/>
    </row>
    <row r="60" spans="1:18" x14ac:dyDescent="0.25">
      <c r="A60" s="444"/>
    </row>
    <row r="61" spans="1:18" x14ac:dyDescent="0.25">
      <c r="A61" s="444"/>
    </row>
    <row r="62" spans="1:18" x14ac:dyDescent="0.25">
      <c r="A62" s="444"/>
    </row>
    <row r="63" spans="1:18" x14ac:dyDescent="0.25">
      <c r="A63" s="444"/>
    </row>
    <row r="64" spans="1:18" x14ac:dyDescent="0.25">
      <c r="A64" s="444"/>
    </row>
    <row r="65" spans="1:1" ht="23.25" customHeight="1" x14ac:dyDescent="0.25">
      <c r="A65" s="444"/>
    </row>
    <row r="66" spans="1:1" x14ac:dyDescent="0.25">
      <c r="A66" s="444"/>
    </row>
    <row r="67" spans="1:1" x14ac:dyDescent="0.25">
      <c r="A67" s="444"/>
    </row>
    <row r="68" spans="1:1" x14ac:dyDescent="0.25">
      <c r="A68" s="444"/>
    </row>
    <row r="69" spans="1:1" x14ac:dyDescent="0.25">
      <c r="A69" s="444"/>
    </row>
    <row r="70" spans="1:1" x14ac:dyDescent="0.25">
      <c r="A70" s="444"/>
    </row>
    <row r="71" spans="1:1" x14ac:dyDescent="0.25">
      <c r="A71" s="444"/>
    </row>
    <row r="72" spans="1:1" x14ac:dyDescent="0.25">
      <c r="A72" s="444"/>
    </row>
    <row r="73" spans="1:1" x14ac:dyDescent="0.25">
      <c r="A73" s="444"/>
    </row>
    <row r="74" spans="1:1" x14ac:dyDescent="0.25">
      <c r="A74" s="444"/>
    </row>
    <row r="75" spans="1:1" x14ac:dyDescent="0.25">
      <c r="A75" s="444"/>
    </row>
    <row r="76" spans="1:1" x14ac:dyDescent="0.25">
      <c r="A76" s="444"/>
    </row>
    <row r="77" spans="1:1" x14ac:dyDescent="0.25">
      <c r="A77" s="444"/>
    </row>
    <row r="78" spans="1:1" x14ac:dyDescent="0.25">
      <c r="A78" s="444"/>
    </row>
    <row r="79" spans="1:1" x14ac:dyDescent="0.25">
      <c r="A79" s="444"/>
    </row>
    <row r="80" spans="1:1" x14ac:dyDescent="0.25">
      <c r="A80" s="444"/>
    </row>
    <row r="81" spans="1:1" x14ac:dyDescent="0.25">
      <c r="A81" s="444"/>
    </row>
    <row r="82" spans="1:1" x14ac:dyDescent="0.25">
      <c r="A82" s="444"/>
    </row>
    <row r="83" spans="1:1" x14ac:dyDescent="0.25">
      <c r="A83" s="444"/>
    </row>
    <row r="93" spans="1:1" x14ac:dyDescent="0.25">
      <c r="A93" s="444"/>
    </row>
    <row r="94" spans="1:1" x14ac:dyDescent="0.25">
      <c r="A94" s="444"/>
    </row>
    <row r="95" spans="1:1" x14ac:dyDescent="0.25">
      <c r="A95" s="444"/>
    </row>
    <row r="96" spans="1:1" x14ac:dyDescent="0.25">
      <c r="A96" s="444"/>
    </row>
    <row r="97" spans="1:1" x14ac:dyDescent="0.25">
      <c r="A97" s="444"/>
    </row>
    <row r="98" spans="1:1" x14ac:dyDescent="0.25">
      <c r="A98" s="444"/>
    </row>
    <row r="99" spans="1:1" x14ac:dyDescent="0.25">
      <c r="A99" s="444"/>
    </row>
    <row r="100" spans="1:1" x14ac:dyDescent="0.25">
      <c r="A100" s="444"/>
    </row>
    <row r="101" spans="1:1" x14ac:dyDescent="0.25">
      <c r="A101" s="444"/>
    </row>
    <row r="102" spans="1:1" x14ac:dyDescent="0.25">
      <c r="A102" s="444"/>
    </row>
    <row r="103" spans="1:1" x14ac:dyDescent="0.25">
      <c r="A103" s="444"/>
    </row>
    <row r="104" spans="1:1" x14ac:dyDescent="0.25">
      <c r="A104" s="444"/>
    </row>
    <row r="105" spans="1:1" x14ac:dyDescent="0.25">
      <c r="A105" s="444"/>
    </row>
    <row r="106" spans="1:1" x14ac:dyDescent="0.25">
      <c r="A106" s="444"/>
    </row>
    <row r="107" spans="1:1" x14ac:dyDescent="0.25">
      <c r="A107" s="444"/>
    </row>
    <row r="111" spans="1:1" ht="14.25" customHeight="1" x14ac:dyDescent="0.25"/>
    <row r="112" spans="1:1" ht="14.25" customHeight="1" x14ac:dyDescent="0.25"/>
    <row r="140" ht="15" customHeight="1" x14ac:dyDescent="0.25"/>
  </sheetData>
  <mergeCells count="11">
    <mergeCell ref="E50:J50"/>
    <mergeCell ref="A50:C50"/>
    <mergeCell ref="A1:J1"/>
    <mergeCell ref="A2:J2"/>
    <mergeCell ref="A4:A7"/>
    <mergeCell ref="E6:G6"/>
    <mergeCell ref="E4:G4"/>
    <mergeCell ref="H4:H7"/>
    <mergeCell ref="I4:I7"/>
    <mergeCell ref="E5:G5"/>
    <mergeCell ref="J4:J7"/>
  </mergeCells>
  <printOptions horizontalCentered="1"/>
  <pageMargins left="0.23622047244094491" right="0.23622047244094491" top="0.55118110236220474" bottom="0.62992125984251968" header="0.31496062992125984" footer="0.31496062992125984"/>
  <pageSetup paperSize="9" scale="51" orientation="landscape" r:id="rId1"/>
  <headerFooter>
    <oddFooter>&amp;C&amp;14 &amp;"Arial,Bold"19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5" x14ac:dyDescent="0.25"/>
  <cols>
    <col min="1" max="1" width="35.85546875" customWidth="1"/>
    <col min="2" max="2" width="22" customWidth="1"/>
    <col min="3" max="3" width="22.5703125" customWidth="1"/>
    <col min="4" max="4" width="22" customWidth="1"/>
    <col min="5" max="5" width="22.28515625" customWidth="1"/>
    <col min="6" max="6" width="21.42578125" customWidth="1"/>
    <col min="7" max="7" width="19.42578125" customWidth="1"/>
    <col min="8" max="8" width="24" customWidth="1"/>
    <col min="9" max="9" width="19.5703125" customWidth="1"/>
  </cols>
  <sheetData>
    <row r="1" spans="1:11" ht="44.25" customHeight="1" x14ac:dyDescent="0.25">
      <c r="A1" s="1436" t="s">
        <v>67</v>
      </c>
      <c r="B1" s="1436"/>
      <c r="C1" s="1436"/>
      <c r="D1" s="1436"/>
      <c r="E1" s="1436"/>
      <c r="F1" s="1436"/>
      <c r="G1" s="1436"/>
      <c r="H1" s="1436"/>
      <c r="I1" s="1436"/>
      <c r="K1" s="102"/>
    </row>
    <row r="2" spans="1:11" ht="51.75" customHeight="1" thickBot="1" x14ac:dyDescent="0.3">
      <c r="A2" s="1437" t="s">
        <v>221</v>
      </c>
      <c r="B2" s="1437"/>
      <c r="C2" s="1437"/>
      <c r="D2" s="1437"/>
      <c r="E2" s="1437"/>
      <c r="F2" s="1437"/>
      <c r="G2" s="1437"/>
      <c r="H2" s="1437"/>
      <c r="I2" s="1437"/>
      <c r="K2" s="102"/>
    </row>
    <row r="3" spans="1:11" ht="33" customHeight="1" x14ac:dyDescent="0.25">
      <c r="A3" s="1434" t="s">
        <v>132</v>
      </c>
      <c r="B3" s="177" t="s">
        <v>198</v>
      </c>
      <c r="C3" s="177" t="s">
        <v>197</v>
      </c>
      <c r="D3" s="177" t="s">
        <v>17</v>
      </c>
      <c r="E3" s="1432" t="s">
        <v>68</v>
      </c>
      <c r="F3" s="1432"/>
      <c r="G3" s="1432"/>
      <c r="H3" s="1432"/>
      <c r="I3" s="1433" t="s">
        <v>16</v>
      </c>
      <c r="K3" s="102"/>
    </row>
    <row r="4" spans="1:11" ht="49.5" customHeight="1" x14ac:dyDescent="0.25">
      <c r="A4" s="1434"/>
      <c r="B4" s="175" t="s">
        <v>208</v>
      </c>
      <c r="C4" s="175" t="s">
        <v>208</v>
      </c>
      <c r="D4" s="175" t="s">
        <v>208</v>
      </c>
      <c r="E4" s="1434" t="s">
        <v>208</v>
      </c>
      <c r="F4" s="1434"/>
      <c r="G4" s="1434"/>
      <c r="H4" s="1434"/>
      <c r="I4" s="1434"/>
    </row>
    <row r="5" spans="1:11" ht="36.75" customHeight="1" x14ac:dyDescent="0.25">
      <c r="A5" s="1435"/>
      <c r="B5" s="178" t="s">
        <v>202</v>
      </c>
      <c r="C5" s="178" t="s">
        <v>203</v>
      </c>
      <c r="D5" s="178" t="s">
        <v>204</v>
      </c>
      <c r="E5" s="178" t="s">
        <v>205</v>
      </c>
      <c r="F5" s="178" t="s">
        <v>206</v>
      </c>
      <c r="G5" s="178" t="s">
        <v>207</v>
      </c>
      <c r="H5" s="178" t="s">
        <v>0</v>
      </c>
      <c r="I5" s="1435"/>
    </row>
    <row r="6" spans="1:11" ht="35.1" customHeight="1" x14ac:dyDescent="0.25">
      <c r="A6" s="176" t="s">
        <v>26</v>
      </c>
      <c r="B6" s="179">
        <v>43</v>
      </c>
      <c r="C6" s="179">
        <v>13</v>
      </c>
      <c r="D6" s="179">
        <v>5</v>
      </c>
      <c r="E6" s="179">
        <v>6</v>
      </c>
      <c r="F6" s="179">
        <v>0</v>
      </c>
      <c r="G6" s="179">
        <v>1</v>
      </c>
      <c r="H6" s="179">
        <v>7</v>
      </c>
      <c r="I6" s="179">
        <f>SUM(B6:G6)</f>
        <v>68</v>
      </c>
    </row>
    <row r="7" spans="1:11" ht="35.1" customHeight="1" x14ac:dyDescent="0.25">
      <c r="A7" s="176" t="s">
        <v>70</v>
      </c>
      <c r="B7" s="179">
        <v>314</v>
      </c>
      <c r="C7" s="179">
        <v>45</v>
      </c>
      <c r="D7" s="179">
        <v>143</v>
      </c>
      <c r="E7" s="179">
        <v>145</v>
      </c>
      <c r="F7" s="179">
        <v>126</v>
      </c>
      <c r="G7" s="179">
        <v>292</v>
      </c>
      <c r="H7" s="179">
        <v>563</v>
      </c>
      <c r="I7" s="179">
        <f t="shared" ref="I7:I14" si="0">SUM(B7:G7)</f>
        <v>1065</v>
      </c>
    </row>
    <row r="8" spans="1:11" ht="35.1" customHeight="1" x14ac:dyDescent="0.25">
      <c r="A8" s="176" t="s">
        <v>30</v>
      </c>
      <c r="B8" s="179">
        <v>7</v>
      </c>
      <c r="C8" s="179">
        <v>22</v>
      </c>
      <c r="D8" s="179">
        <v>0</v>
      </c>
      <c r="E8" s="179">
        <v>21</v>
      </c>
      <c r="F8" s="179">
        <v>1</v>
      </c>
      <c r="G8" s="179">
        <v>0</v>
      </c>
      <c r="H8" s="179">
        <v>22</v>
      </c>
      <c r="I8" s="179">
        <f t="shared" si="0"/>
        <v>51</v>
      </c>
    </row>
    <row r="9" spans="1:11" ht="35.1" customHeight="1" x14ac:dyDescent="0.25">
      <c r="A9" s="176" t="s">
        <v>31</v>
      </c>
      <c r="B9" s="179">
        <v>428</v>
      </c>
      <c r="C9" s="179">
        <v>211</v>
      </c>
      <c r="D9" s="179">
        <v>25</v>
      </c>
      <c r="E9" s="179">
        <v>108</v>
      </c>
      <c r="F9" s="179">
        <v>97</v>
      </c>
      <c r="G9" s="179">
        <v>332</v>
      </c>
      <c r="H9" s="179">
        <v>537</v>
      </c>
      <c r="I9" s="179">
        <f t="shared" si="0"/>
        <v>1201</v>
      </c>
    </row>
    <row r="10" spans="1:11" ht="35.1" customHeight="1" x14ac:dyDescent="0.25">
      <c r="A10" s="176" t="s">
        <v>71</v>
      </c>
      <c r="B10" s="179">
        <v>127</v>
      </c>
      <c r="C10" s="179">
        <v>1</v>
      </c>
      <c r="D10" s="179">
        <v>111</v>
      </c>
      <c r="E10" s="179">
        <v>104</v>
      </c>
      <c r="F10" s="179">
        <v>15</v>
      </c>
      <c r="G10" s="179">
        <v>3</v>
      </c>
      <c r="H10" s="179">
        <v>122</v>
      </c>
      <c r="I10" s="179">
        <f t="shared" si="0"/>
        <v>361</v>
      </c>
    </row>
    <row r="11" spans="1:11" ht="35.1" customHeight="1" x14ac:dyDescent="0.25">
      <c r="A11" s="176" t="s">
        <v>34</v>
      </c>
      <c r="B11" s="179">
        <v>52</v>
      </c>
      <c r="C11" s="179">
        <v>0</v>
      </c>
      <c r="D11" s="179">
        <v>57</v>
      </c>
      <c r="E11" s="179">
        <v>15</v>
      </c>
      <c r="F11" s="179">
        <v>38</v>
      </c>
      <c r="G11" s="179">
        <v>30</v>
      </c>
      <c r="H11" s="179">
        <v>83</v>
      </c>
      <c r="I11" s="179">
        <f t="shared" si="0"/>
        <v>192</v>
      </c>
    </row>
    <row r="12" spans="1:11" ht="35.1" customHeight="1" x14ac:dyDescent="0.25">
      <c r="A12" s="176" t="s">
        <v>72</v>
      </c>
      <c r="B12" s="179">
        <v>1</v>
      </c>
      <c r="C12" s="179">
        <v>0</v>
      </c>
      <c r="D12" s="179">
        <v>1</v>
      </c>
      <c r="E12" s="179">
        <v>0</v>
      </c>
      <c r="F12" s="179">
        <v>0</v>
      </c>
      <c r="G12" s="179">
        <v>0</v>
      </c>
      <c r="H12" s="179">
        <v>0</v>
      </c>
      <c r="I12" s="179">
        <f t="shared" si="0"/>
        <v>2</v>
      </c>
    </row>
    <row r="13" spans="1:11" ht="35.1" customHeight="1" x14ac:dyDescent="0.35">
      <c r="A13" s="180" t="s">
        <v>79</v>
      </c>
      <c r="B13" s="179">
        <v>11</v>
      </c>
      <c r="C13" s="179">
        <v>3</v>
      </c>
      <c r="D13" s="179">
        <v>6</v>
      </c>
      <c r="E13" s="179">
        <v>3</v>
      </c>
      <c r="F13" s="179">
        <v>1</v>
      </c>
      <c r="G13" s="179">
        <v>8</v>
      </c>
      <c r="H13" s="179">
        <v>12</v>
      </c>
      <c r="I13" s="179">
        <f t="shared" si="0"/>
        <v>32</v>
      </c>
    </row>
    <row r="14" spans="1:11" ht="36" customHeight="1" thickBot="1" x14ac:dyDescent="0.4">
      <c r="A14" s="181" t="s">
        <v>58</v>
      </c>
      <c r="B14" s="182">
        <v>983</v>
      </c>
      <c r="C14" s="182">
        <v>295</v>
      </c>
      <c r="D14" s="182">
        <v>348</v>
      </c>
      <c r="E14" s="182">
        <v>402</v>
      </c>
      <c r="F14" s="182">
        <v>278</v>
      </c>
      <c r="G14" s="182">
        <v>666</v>
      </c>
      <c r="H14" s="182">
        <v>1346</v>
      </c>
      <c r="I14" s="182">
        <f t="shared" si="0"/>
        <v>2972</v>
      </c>
    </row>
    <row r="15" spans="1:11" ht="14.45" x14ac:dyDescent="0.35">
      <c r="A15" s="12"/>
      <c r="B15" s="1"/>
      <c r="C15" s="1"/>
      <c r="D15" s="1"/>
      <c r="E15" s="1"/>
      <c r="F15" s="1"/>
      <c r="G15" s="1"/>
      <c r="H15" s="1"/>
    </row>
    <row r="16" spans="1:11" ht="18.600000000000001" x14ac:dyDescent="0.35">
      <c r="A16" s="12"/>
      <c r="B16" s="22"/>
      <c r="C16" s="12"/>
      <c r="D16" s="12"/>
      <c r="E16" s="12"/>
      <c r="F16" s="12"/>
      <c r="G16" s="12"/>
      <c r="H16" s="12"/>
    </row>
    <row r="17" spans="1:8" ht="14.45" x14ac:dyDescent="0.35">
      <c r="A17" s="12"/>
      <c r="B17" s="12"/>
      <c r="C17" s="12"/>
      <c r="D17" s="12"/>
      <c r="E17" s="12"/>
      <c r="F17" s="12"/>
      <c r="G17" s="12"/>
      <c r="H17" s="12"/>
    </row>
    <row r="18" spans="1:8" ht="14.45" x14ac:dyDescent="0.35">
      <c r="A18" s="12"/>
      <c r="B18" s="12"/>
      <c r="C18" s="12"/>
      <c r="D18" s="12"/>
      <c r="E18" s="12"/>
      <c r="F18" s="12"/>
      <c r="G18" s="12"/>
      <c r="H18" s="12"/>
    </row>
    <row r="19" spans="1:8" ht="14.45" x14ac:dyDescent="0.35">
      <c r="A19" s="12"/>
      <c r="B19" s="12"/>
      <c r="C19" s="12"/>
      <c r="D19" s="12"/>
      <c r="E19" s="12"/>
      <c r="F19" s="12"/>
      <c r="G19" s="12"/>
      <c r="H19" s="12"/>
    </row>
    <row r="20" spans="1:8" ht="14.45" x14ac:dyDescent="0.35">
      <c r="A20" s="12"/>
      <c r="B20" s="12"/>
      <c r="C20" s="12"/>
      <c r="D20" s="12"/>
      <c r="E20" s="12"/>
      <c r="F20" s="12"/>
      <c r="G20" s="12"/>
      <c r="H20" s="12"/>
    </row>
    <row r="21" spans="1:8" ht="14.45" x14ac:dyDescent="0.35">
      <c r="A21" s="12"/>
      <c r="B21" s="12"/>
      <c r="C21" s="12"/>
      <c r="D21" s="12"/>
      <c r="E21" s="12"/>
      <c r="F21" s="12"/>
      <c r="G21" s="12"/>
      <c r="H21" s="12"/>
    </row>
    <row r="22" spans="1:8" ht="14.45" x14ac:dyDescent="0.35">
      <c r="A22" s="12"/>
      <c r="B22" s="12"/>
      <c r="C22" s="12"/>
      <c r="D22" s="12"/>
      <c r="E22" s="12"/>
      <c r="F22" s="12"/>
      <c r="G22" s="12"/>
      <c r="H22" s="12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5" x14ac:dyDescent="0.25"/>
  <cols>
    <col min="1" max="1" width="25.140625" customWidth="1"/>
    <col min="2" max="2" width="17.7109375" customWidth="1"/>
    <col min="3" max="3" width="18.140625" customWidth="1"/>
    <col min="4" max="4" width="17.42578125" customWidth="1"/>
    <col min="5" max="5" width="17" customWidth="1"/>
    <col min="6" max="6" width="21" customWidth="1"/>
    <col min="7" max="7" width="14.28515625" customWidth="1"/>
    <col min="8" max="8" width="18.140625" customWidth="1"/>
    <col min="9" max="9" width="18.7109375" customWidth="1"/>
  </cols>
  <sheetData>
    <row r="1" spans="1:9" ht="18" x14ac:dyDescent="0.25">
      <c r="A1" s="1438" t="s">
        <v>67</v>
      </c>
      <c r="B1" s="1438"/>
      <c r="C1" s="1438"/>
      <c r="D1" s="1438"/>
      <c r="E1" s="1438"/>
      <c r="F1" s="1438"/>
      <c r="G1" s="1438"/>
      <c r="H1" s="1438"/>
      <c r="I1" s="1438"/>
    </row>
    <row r="2" spans="1:9" ht="18.75" thickBot="1" x14ac:dyDescent="0.3">
      <c r="A2" s="1439" t="s">
        <v>221</v>
      </c>
      <c r="B2" s="1439"/>
      <c r="C2" s="1439"/>
      <c r="D2" s="1439"/>
      <c r="E2" s="1439"/>
      <c r="F2" s="1439"/>
      <c r="G2" s="1439"/>
      <c r="H2" s="1439"/>
      <c r="I2" s="1439"/>
    </row>
    <row r="3" spans="1:9" ht="18" x14ac:dyDescent="0.25">
      <c r="A3" s="1440" t="s">
        <v>132</v>
      </c>
      <c r="B3" s="193" t="s">
        <v>198</v>
      </c>
      <c r="C3" s="193" t="s">
        <v>197</v>
      </c>
      <c r="D3" s="193" t="s">
        <v>17</v>
      </c>
      <c r="E3" s="1442" t="s">
        <v>68</v>
      </c>
      <c r="F3" s="1442"/>
      <c r="G3" s="1442"/>
      <c r="H3" s="1442"/>
      <c r="I3" s="1443" t="s">
        <v>16</v>
      </c>
    </row>
    <row r="4" spans="1:9" ht="42.75" customHeight="1" x14ac:dyDescent="0.25">
      <c r="A4" s="1440"/>
      <c r="B4" s="185" t="s">
        <v>208</v>
      </c>
      <c r="C4" s="185" t="s">
        <v>208</v>
      </c>
      <c r="D4" s="185" t="s">
        <v>208</v>
      </c>
      <c r="E4" s="1440" t="s">
        <v>208</v>
      </c>
      <c r="F4" s="1440"/>
      <c r="G4" s="1440"/>
      <c r="H4" s="1440"/>
      <c r="I4" s="1440"/>
    </row>
    <row r="5" spans="1:9" ht="26.25" customHeight="1" x14ac:dyDescent="0.25">
      <c r="A5" s="1441"/>
      <c r="B5" s="210" t="s">
        <v>202</v>
      </c>
      <c r="C5" s="210" t="s">
        <v>203</v>
      </c>
      <c r="D5" s="210" t="s">
        <v>204</v>
      </c>
      <c r="E5" s="210" t="s">
        <v>205</v>
      </c>
      <c r="F5" s="210" t="s">
        <v>206</v>
      </c>
      <c r="G5" s="210" t="s">
        <v>207</v>
      </c>
      <c r="H5" s="210" t="s">
        <v>0</v>
      </c>
      <c r="I5" s="1441"/>
    </row>
    <row r="6" spans="1:9" ht="24.95" customHeight="1" x14ac:dyDescent="0.25">
      <c r="A6" s="189" t="s">
        <v>26</v>
      </c>
      <c r="B6" s="185">
        <v>43</v>
      </c>
      <c r="C6" s="185">
        <v>13</v>
      </c>
      <c r="D6" s="185">
        <v>5</v>
      </c>
      <c r="E6" s="185">
        <v>6</v>
      </c>
      <c r="F6" s="185">
        <v>0</v>
      </c>
      <c r="G6" s="185">
        <v>1</v>
      </c>
      <c r="H6" s="185">
        <v>7</v>
      </c>
      <c r="I6" s="185">
        <f>SUM(B6:G6)</f>
        <v>68</v>
      </c>
    </row>
    <row r="7" spans="1:9" ht="24.95" customHeight="1" x14ac:dyDescent="0.25">
      <c r="A7" s="189" t="s">
        <v>70</v>
      </c>
      <c r="B7" s="185">
        <v>314</v>
      </c>
      <c r="C7" s="185">
        <v>45</v>
      </c>
      <c r="D7" s="185">
        <v>143</v>
      </c>
      <c r="E7" s="185">
        <v>145</v>
      </c>
      <c r="F7" s="185">
        <v>126</v>
      </c>
      <c r="G7" s="185">
        <v>292</v>
      </c>
      <c r="H7" s="185">
        <v>563</v>
      </c>
      <c r="I7" s="185">
        <f t="shared" ref="I7:I14" si="0">SUM(B7:G7)</f>
        <v>1065</v>
      </c>
    </row>
    <row r="8" spans="1:9" ht="24.95" customHeight="1" x14ac:dyDescent="0.25">
      <c r="A8" s="189" t="s">
        <v>30</v>
      </c>
      <c r="B8" s="185">
        <v>7</v>
      </c>
      <c r="C8" s="185">
        <v>22</v>
      </c>
      <c r="D8" s="185">
        <v>0</v>
      </c>
      <c r="E8" s="185">
        <v>21</v>
      </c>
      <c r="F8" s="185">
        <v>1</v>
      </c>
      <c r="G8" s="185">
        <v>0</v>
      </c>
      <c r="H8" s="185">
        <v>22</v>
      </c>
      <c r="I8" s="185">
        <f t="shared" si="0"/>
        <v>51</v>
      </c>
    </row>
    <row r="9" spans="1:9" ht="24.95" customHeight="1" x14ac:dyDescent="0.25">
      <c r="A9" s="189" t="s">
        <v>31</v>
      </c>
      <c r="B9" s="185">
        <v>428</v>
      </c>
      <c r="C9" s="185">
        <v>211</v>
      </c>
      <c r="D9" s="185">
        <v>25</v>
      </c>
      <c r="E9" s="185">
        <v>108</v>
      </c>
      <c r="F9" s="185">
        <v>97</v>
      </c>
      <c r="G9" s="185">
        <v>332</v>
      </c>
      <c r="H9" s="185">
        <v>537</v>
      </c>
      <c r="I9" s="185">
        <f t="shared" si="0"/>
        <v>1201</v>
      </c>
    </row>
    <row r="10" spans="1:9" ht="24.95" customHeight="1" x14ac:dyDescent="0.25">
      <c r="A10" s="189" t="s">
        <v>71</v>
      </c>
      <c r="B10" s="185">
        <v>127</v>
      </c>
      <c r="C10" s="185">
        <v>1</v>
      </c>
      <c r="D10" s="185">
        <v>111</v>
      </c>
      <c r="E10" s="185">
        <v>104</v>
      </c>
      <c r="F10" s="185">
        <v>15</v>
      </c>
      <c r="G10" s="185">
        <v>3</v>
      </c>
      <c r="H10" s="185">
        <v>122</v>
      </c>
      <c r="I10" s="185">
        <f t="shared" si="0"/>
        <v>361</v>
      </c>
    </row>
    <row r="11" spans="1:9" ht="24.95" customHeight="1" x14ac:dyDescent="0.25">
      <c r="A11" s="189" t="s">
        <v>34</v>
      </c>
      <c r="B11" s="185">
        <v>52</v>
      </c>
      <c r="C11" s="185">
        <v>0</v>
      </c>
      <c r="D11" s="185">
        <v>57</v>
      </c>
      <c r="E11" s="185">
        <v>15</v>
      </c>
      <c r="F11" s="185">
        <v>38</v>
      </c>
      <c r="G11" s="185">
        <v>30</v>
      </c>
      <c r="H11" s="185">
        <v>83</v>
      </c>
      <c r="I11" s="185">
        <f t="shared" si="0"/>
        <v>192</v>
      </c>
    </row>
    <row r="12" spans="1:9" ht="24.95" customHeight="1" x14ac:dyDescent="0.25">
      <c r="A12" s="189" t="s">
        <v>72</v>
      </c>
      <c r="B12" s="185">
        <v>1</v>
      </c>
      <c r="C12" s="185">
        <v>0</v>
      </c>
      <c r="D12" s="185">
        <v>1</v>
      </c>
      <c r="E12" s="185">
        <v>0</v>
      </c>
      <c r="F12" s="185">
        <v>0</v>
      </c>
      <c r="G12" s="185">
        <v>0</v>
      </c>
      <c r="H12" s="185">
        <v>0</v>
      </c>
      <c r="I12" s="185">
        <f t="shared" si="0"/>
        <v>2</v>
      </c>
    </row>
    <row r="13" spans="1:9" ht="24.95" customHeight="1" x14ac:dyDescent="0.25">
      <c r="A13" s="211" t="s">
        <v>79</v>
      </c>
      <c r="B13" s="185">
        <v>11</v>
      </c>
      <c r="C13" s="185">
        <v>3</v>
      </c>
      <c r="D13" s="185">
        <v>6</v>
      </c>
      <c r="E13" s="185">
        <v>3</v>
      </c>
      <c r="F13" s="185">
        <v>1</v>
      </c>
      <c r="G13" s="185">
        <v>8</v>
      </c>
      <c r="H13" s="185">
        <v>12</v>
      </c>
      <c r="I13" s="185">
        <f t="shared" si="0"/>
        <v>32</v>
      </c>
    </row>
    <row r="14" spans="1:9" ht="24.95" customHeight="1" thickBot="1" x14ac:dyDescent="0.3">
      <c r="A14" s="163" t="s">
        <v>58</v>
      </c>
      <c r="B14" s="212">
        <v>983</v>
      </c>
      <c r="C14" s="212">
        <v>295</v>
      </c>
      <c r="D14" s="212">
        <v>348</v>
      </c>
      <c r="E14" s="212">
        <v>402</v>
      </c>
      <c r="F14" s="212">
        <v>278</v>
      </c>
      <c r="G14" s="212">
        <v>666</v>
      </c>
      <c r="H14" s="212">
        <v>1346</v>
      </c>
      <c r="I14" s="212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5" x14ac:dyDescent="0.25"/>
  <cols>
    <col min="1" max="1" width="32" customWidth="1"/>
    <col min="2" max="2" width="18.140625" customWidth="1"/>
    <col min="3" max="4" width="19.7109375" customWidth="1"/>
    <col min="5" max="5" width="19.140625" customWidth="1"/>
    <col min="6" max="6" width="19.28515625" customWidth="1"/>
    <col min="7" max="7" width="19.42578125" customWidth="1"/>
    <col min="8" max="8" width="24" customWidth="1"/>
    <col min="9" max="9" width="14.42578125" customWidth="1"/>
  </cols>
  <sheetData>
    <row r="1" spans="1:9" ht="34.5" customHeight="1" x14ac:dyDescent="0.25">
      <c r="A1" s="1445" t="s">
        <v>67</v>
      </c>
      <c r="B1" s="1445"/>
      <c r="C1" s="1445"/>
      <c r="D1" s="1445"/>
      <c r="E1" s="1445"/>
      <c r="F1" s="1445"/>
      <c r="G1" s="1445"/>
      <c r="H1" s="1445"/>
      <c r="I1" s="1445"/>
    </row>
    <row r="2" spans="1:9" ht="31.5" customHeight="1" thickBot="1" x14ac:dyDescent="0.3">
      <c r="A2" s="1446" t="s">
        <v>209</v>
      </c>
      <c r="B2" s="1446"/>
      <c r="C2" s="1446"/>
      <c r="D2" s="1446"/>
      <c r="E2" s="1446"/>
      <c r="F2" s="1446"/>
      <c r="G2" s="1446"/>
      <c r="H2" s="1446"/>
      <c r="I2" s="1446"/>
    </row>
    <row r="3" spans="1:9" ht="33" customHeight="1" x14ac:dyDescent="0.25">
      <c r="A3" s="1447" t="s">
        <v>132</v>
      </c>
      <c r="B3" s="107" t="s">
        <v>198</v>
      </c>
      <c r="C3" s="107" t="s">
        <v>197</v>
      </c>
      <c r="D3" s="107" t="s">
        <v>17</v>
      </c>
      <c r="E3" s="1400" t="s">
        <v>68</v>
      </c>
      <c r="F3" s="1400"/>
      <c r="G3" s="1400"/>
      <c r="H3" s="1400"/>
      <c r="I3" s="1444" t="s">
        <v>16</v>
      </c>
    </row>
    <row r="4" spans="1:9" ht="61.5" customHeight="1" x14ac:dyDescent="0.25">
      <c r="A4" s="1447"/>
      <c r="B4" s="99" t="s">
        <v>208</v>
      </c>
      <c r="C4" s="99" t="s">
        <v>208</v>
      </c>
      <c r="D4" s="99" t="s">
        <v>208</v>
      </c>
      <c r="E4" s="1239" t="s">
        <v>208</v>
      </c>
      <c r="F4" s="1239"/>
      <c r="G4" s="1239"/>
      <c r="H4" s="1239"/>
      <c r="I4" s="1239"/>
    </row>
    <row r="5" spans="1:9" ht="36.75" customHeight="1" x14ac:dyDescent="0.25">
      <c r="A5" s="1448"/>
      <c r="B5" s="98" t="s">
        <v>202</v>
      </c>
      <c r="C5" s="98" t="s">
        <v>203</v>
      </c>
      <c r="D5" s="98" t="s">
        <v>204</v>
      </c>
      <c r="E5" s="98" t="s">
        <v>205</v>
      </c>
      <c r="F5" s="98" t="s">
        <v>206</v>
      </c>
      <c r="G5" s="98" t="s">
        <v>207</v>
      </c>
      <c r="H5" s="98" t="s">
        <v>0</v>
      </c>
      <c r="I5" s="1403"/>
    </row>
    <row r="6" spans="1:9" ht="35.1" customHeight="1" x14ac:dyDescent="0.25">
      <c r="A6" s="95" t="s">
        <v>31</v>
      </c>
      <c r="B6" s="23">
        <v>8</v>
      </c>
      <c r="C6" s="23">
        <v>5</v>
      </c>
      <c r="D6" s="23">
        <v>4</v>
      </c>
      <c r="E6" s="23">
        <v>23</v>
      </c>
      <c r="F6" s="103">
        <v>0</v>
      </c>
      <c r="G6" s="23">
        <v>10</v>
      </c>
      <c r="H6" s="23">
        <v>33</v>
      </c>
      <c r="I6" s="23">
        <f>SUM(B6:G6)</f>
        <v>50</v>
      </c>
    </row>
    <row r="7" spans="1:9" ht="36" customHeight="1" thickBot="1" x14ac:dyDescent="0.3">
      <c r="A7" s="97" t="s">
        <v>58</v>
      </c>
      <c r="B7" s="101">
        <v>8</v>
      </c>
      <c r="C7" s="101">
        <v>5</v>
      </c>
      <c r="D7" s="101">
        <v>4</v>
      </c>
      <c r="E7" s="101">
        <v>23</v>
      </c>
      <c r="F7" s="101">
        <v>0</v>
      </c>
      <c r="G7" s="101">
        <v>10</v>
      </c>
      <c r="H7" s="101">
        <v>33</v>
      </c>
      <c r="I7" s="101">
        <f>SUM(B7:G7)</f>
        <v>50</v>
      </c>
    </row>
    <row r="8" spans="1:9" x14ac:dyDescent="0.25">
      <c r="A8" s="12"/>
      <c r="B8" s="1"/>
      <c r="C8" s="1"/>
      <c r="D8" s="1"/>
      <c r="E8" s="1"/>
      <c r="F8" s="1"/>
      <c r="G8" s="1"/>
      <c r="H8" s="1"/>
    </row>
    <row r="9" spans="1:9" ht="18.75" x14ac:dyDescent="0.25">
      <c r="A9" s="12"/>
      <c r="B9" s="22"/>
      <c r="C9" s="12"/>
      <c r="D9" s="12"/>
      <c r="E9" s="12"/>
      <c r="F9" s="12"/>
      <c r="G9" s="12"/>
      <c r="H9" s="12"/>
    </row>
    <row r="10" spans="1:9" ht="14.45" x14ac:dyDescent="0.35">
      <c r="A10" s="12"/>
      <c r="B10" s="12"/>
      <c r="C10" s="12"/>
      <c r="D10" s="12"/>
      <c r="E10" s="12"/>
      <c r="F10" s="12"/>
      <c r="G10" s="12"/>
      <c r="H10" s="12"/>
    </row>
    <row r="11" spans="1:9" ht="14.45" x14ac:dyDescent="0.35">
      <c r="A11" s="12"/>
      <c r="B11" s="12"/>
      <c r="C11" s="12"/>
      <c r="D11" s="12"/>
      <c r="E11" s="12"/>
      <c r="F11" s="12"/>
      <c r="G11" s="12"/>
      <c r="H11" s="12"/>
    </row>
    <row r="12" spans="1:9" ht="14.45" x14ac:dyDescent="0.35">
      <c r="A12" s="12"/>
      <c r="B12" s="12"/>
      <c r="C12" s="12"/>
      <c r="D12" s="12"/>
      <c r="E12" s="12"/>
      <c r="F12" s="12"/>
      <c r="G12" s="12"/>
      <c r="H12" s="12"/>
    </row>
    <row r="13" spans="1:9" ht="14.45" x14ac:dyDescent="0.35">
      <c r="A13" s="12"/>
      <c r="B13" s="12"/>
      <c r="C13" s="12"/>
      <c r="D13" s="12"/>
      <c r="E13" s="12"/>
      <c r="F13" s="12"/>
      <c r="G13" s="12"/>
      <c r="H13" s="12"/>
    </row>
    <row r="14" spans="1:9" ht="14.45" x14ac:dyDescent="0.35">
      <c r="A14" s="12"/>
      <c r="B14" s="12"/>
      <c r="C14" s="12"/>
      <c r="D14" s="12"/>
      <c r="E14" s="12"/>
      <c r="F14" s="12"/>
      <c r="G14" s="12"/>
      <c r="H14" s="12"/>
    </row>
    <row r="15" spans="1:9" ht="14.45" x14ac:dyDescent="0.35">
      <c r="A15" s="12"/>
      <c r="B15" s="12"/>
      <c r="C15" s="12"/>
      <c r="D15" s="12"/>
      <c r="E15" s="12"/>
      <c r="F15" s="12"/>
      <c r="G15" s="12"/>
      <c r="H15" s="12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5.140625" customWidth="1"/>
    <col min="8" max="8" width="14.42578125" customWidth="1"/>
    <col min="9" max="9" width="11.42578125" customWidth="1"/>
    <col min="10" max="10" width="14.42578125" customWidth="1"/>
    <col min="11" max="11" width="14.5703125" customWidth="1"/>
    <col min="12" max="12" width="15.85546875" customWidth="1"/>
    <col min="13" max="13" width="12.42578125" customWidth="1"/>
    <col min="26" max="26" width="14.140625" customWidth="1"/>
  </cols>
  <sheetData>
    <row r="1" spans="1:27" ht="36" customHeight="1" x14ac:dyDescent="0.25">
      <c r="A1" s="1454" t="s">
        <v>171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  <c r="T1" s="1454"/>
      <c r="U1" s="1454"/>
      <c r="V1" s="1454"/>
      <c r="W1" s="1454"/>
      <c r="X1" s="1454"/>
      <c r="Y1" s="1454"/>
      <c r="Z1" s="1455"/>
      <c r="AA1" s="110"/>
    </row>
    <row r="2" spans="1:27" ht="31.5" customHeight="1" x14ac:dyDescent="0.25">
      <c r="A2" s="1436" t="s">
        <v>212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1436"/>
      <c r="Z2" s="1456"/>
      <c r="AA2" s="110"/>
    </row>
    <row r="3" spans="1:27" ht="30.75" customHeight="1" x14ac:dyDescent="0.25">
      <c r="A3" s="1450" t="s">
        <v>132</v>
      </c>
      <c r="B3" s="1450"/>
      <c r="C3" s="99" t="s">
        <v>19</v>
      </c>
      <c r="D3" s="99" t="s">
        <v>20</v>
      </c>
      <c r="E3" s="1450" t="s">
        <v>215</v>
      </c>
      <c r="F3" s="1451" t="s">
        <v>63</v>
      </c>
      <c r="G3" s="1451"/>
      <c r="H3" s="1451"/>
      <c r="I3" s="1451"/>
      <c r="J3" s="1451" t="s">
        <v>64</v>
      </c>
      <c r="K3" s="1451"/>
      <c r="L3" s="1451"/>
      <c r="M3" s="1451"/>
      <c r="N3" s="1451" t="s">
        <v>219</v>
      </c>
      <c r="O3" s="1451"/>
      <c r="P3" s="1451"/>
      <c r="Q3" s="1451"/>
      <c r="R3" s="1450" t="s">
        <v>215</v>
      </c>
      <c r="S3" s="1450"/>
      <c r="T3" s="1450"/>
      <c r="U3" s="1450"/>
      <c r="V3" s="1451" t="s">
        <v>220</v>
      </c>
      <c r="W3" s="1451"/>
      <c r="X3" s="1451"/>
      <c r="Y3" s="1451"/>
      <c r="Z3" s="1457" t="s">
        <v>16</v>
      </c>
      <c r="AA3" s="110"/>
    </row>
    <row r="4" spans="1:27" ht="81.75" customHeight="1" x14ac:dyDescent="0.25">
      <c r="A4" s="1295"/>
      <c r="B4" s="1295"/>
      <c r="C4" s="99" t="s">
        <v>213</v>
      </c>
      <c r="D4" s="99" t="s">
        <v>213</v>
      </c>
      <c r="E4" s="1445"/>
      <c r="F4" s="1451" t="s">
        <v>213</v>
      </c>
      <c r="G4" s="1451"/>
      <c r="H4" s="1451"/>
      <c r="I4" s="1451"/>
      <c r="J4" s="1451" t="s">
        <v>213</v>
      </c>
      <c r="K4" s="1451"/>
      <c r="L4" s="1451"/>
      <c r="M4" s="1451"/>
      <c r="N4" s="1451" t="s">
        <v>213</v>
      </c>
      <c r="O4" s="1451"/>
      <c r="P4" s="1451"/>
      <c r="Q4" s="1451"/>
      <c r="R4" s="1445"/>
      <c r="S4" s="1445"/>
      <c r="T4" s="1445"/>
      <c r="U4" s="1445"/>
      <c r="V4" s="1451" t="s">
        <v>213</v>
      </c>
      <c r="W4" s="1451"/>
      <c r="X4" s="1451"/>
      <c r="Y4" s="1451"/>
      <c r="Z4" s="1458"/>
      <c r="AA4" s="110"/>
    </row>
    <row r="5" spans="1:27" ht="49.5" customHeight="1" thickBot="1" x14ac:dyDescent="0.3">
      <c r="A5" s="1406"/>
      <c r="B5" s="1406"/>
      <c r="C5" s="215" t="s">
        <v>214</v>
      </c>
      <c r="D5" s="215" t="s">
        <v>214</v>
      </c>
      <c r="E5" s="215" t="s">
        <v>214</v>
      </c>
      <c r="F5" s="215" t="s">
        <v>216</v>
      </c>
      <c r="G5" s="215" t="s">
        <v>217</v>
      </c>
      <c r="H5" s="215" t="s">
        <v>218</v>
      </c>
      <c r="I5" s="215" t="s">
        <v>0</v>
      </c>
      <c r="J5" s="215" t="s">
        <v>216</v>
      </c>
      <c r="K5" s="215" t="s">
        <v>217</v>
      </c>
      <c r="L5" s="215" t="s">
        <v>218</v>
      </c>
      <c r="M5" s="215" t="s">
        <v>0</v>
      </c>
      <c r="N5" s="215" t="s">
        <v>216</v>
      </c>
      <c r="O5" s="215" t="s">
        <v>217</v>
      </c>
      <c r="P5" s="215" t="s">
        <v>218</v>
      </c>
      <c r="Q5" s="215" t="s">
        <v>0</v>
      </c>
      <c r="R5" s="215" t="s">
        <v>216</v>
      </c>
      <c r="S5" s="215" t="s">
        <v>217</v>
      </c>
      <c r="T5" s="215" t="s">
        <v>218</v>
      </c>
      <c r="U5" s="215" t="s">
        <v>0</v>
      </c>
      <c r="V5" s="215" t="s">
        <v>223</v>
      </c>
      <c r="W5" s="215" t="s">
        <v>224</v>
      </c>
      <c r="X5" s="215" t="s">
        <v>225</v>
      </c>
      <c r="Y5" s="215" t="s">
        <v>0</v>
      </c>
      <c r="Z5" s="1459"/>
      <c r="AA5" s="110"/>
    </row>
    <row r="6" spans="1:27" ht="24.95" customHeight="1" x14ac:dyDescent="0.25">
      <c r="A6" s="1452" t="s">
        <v>69</v>
      </c>
      <c r="B6" s="1452"/>
      <c r="C6" s="192">
        <v>9</v>
      </c>
      <c r="D6" s="192">
        <v>0</v>
      </c>
      <c r="E6" s="192">
        <v>9</v>
      </c>
      <c r="F6" s="192">
        <v>1</v>
      </c>
      <c r="G6" s="192">
        <v>0</v>
      </c>
      <c r="H6" s="192">
        <v>0</v>
      </c>
      <c r="I6" s="192">
        <v>1</v>
      </c>
      <c r="J6" s="192">
        <v>0</v>
      </c>
      <c r="K6" s="192">
        <v>0</v>
      </c>
      <c r="L6" s="192">
        <v>0</v>
      </c>
      <c r="M6" s="192">
        <v>0</v>
      </c>
      <c r="N6" s="192">
        <v>0</v>
      </c>
      <c r="O6" s="192">
        <v>0</v>
      </c>
      <c r="P6" s="192">
        <v>0</v>
      </c>
      <c r="Q6" s="192">
        <v>0</v>
      </c>
      <c r="R6" s="192">
        <v>1</v>
      </c>
      <c r="S6" s="192">
        <v>0</v>
      </c>
      <c r="T6" s="192">
        <v>0</v>
      </c>
      <c r="U6" s="192">
        <v>1</v>
      </c>
      <c r="V6" s="192">
        <v>0</v>
      </c>
      <c r="W6" s="192">
        <v>4</v>
      </c>
      <c r="X6" s="192">
        <v>0</v>
      </c>
      <c r="Y6" s="192">
        <v>4</v>
      </c>
      <c r="Z6" s="216">
        <v>14</v>
      </c>
      <c r="AA6" s="110"/>
    </row>
    <row r="7" spans="1:27" ht="24.95" customHeight="1" x14ac:dyDescent="0.25">
      <c r="A7" s="1449" t="s">
        <v>26</v>
      </c>
      <c r="B7" s="1449"/>
      <c r="C7" s="99">
        <v>72</v>
      </c>
      <c r="D7" s="99">
        <v>4</v>
      </c>
      <c r="E7" s="99">
        <v>76</v>
      </c>
      <c r="F7" s="99">
        <v>5</v>
      </c>
      <c r="G7" s="99">
        <v>1</v>
      </c>
      <c r="H7" s="99">
        <v>0</v>
      </c>
      <c r="I7" s="99">
        <v>6</v>
      </c>
      <c r="J7" s="99">
        <v>1</v>
      </c>
      <c r="K7" s="99">
        <v>3</v>
      </c>
      <c r="L7" s="99">
        <v>31</v>
      </c>
      <c r="M7" s="99">
        <v>35</v>
      </c>
      <c r="N7" s="99">
        <v>0</v>
      </c>
      <c r="O7" s="99">
        <v>2</v>
      </c>
      <c r="P7" s="99">
        <v>0</v>
      </c>
      <c r="Q7" s="99">
        <v>2</v>
      </c>
      <c r="R7" s="99">
        <v>6</v>
      </c>
      <c r="S7" s="99">
        <v>6</v>
      </c>
      <c r="T7" s="99">
        <v>31</v>
      </c>
      <c r="U7" s="99">
        <v>43</v>
      </c>
      <c r="V7" s="99">
        <v>0</v>
      </c>
      <c r="W7" s="99">
        <v>0</v>
      </c>
      <c r="X7" s="99">
        <v>0</v>
      </c>
      <c r="Y7" s="99">
        <v>0</v>
      </c>
      <c r="Z7" s="217">
        <v>119</v>
      </c>
      <c r="AA7" s="110"/>
    </row>
    <row r="8" spans="1:27" ht="24.95" customHeight="1" x14ac:dyDescent="0.25">
      <c r="A8" s="1449" t="s">
        <v>27</v>
      </c>
      <c r="B8" s="1449"/>
      <c r="C8" s="99">
        <v>851</v>
      </c>
      <c r="D8" s="99">
        <v>3</v>
      </c>
      <c r="E8" s="99">
        <v>854</v>
      </c>
      <c r="F8" s="99">
        <v>138</v>
      </c>
      <c r="G8" s="99">
        <v>22</v>
      </c>
      <c r="H8" s="99">
        <v>0</v>
      </c>
      <c r="I8" s="99">
        <v>160</v>
      </c>
      <c r="J8" s="99">
        <v>2</v>
      </c>
      <c r="K8" s="99">
        <v>8</v>
      </c>
      <c r="L8" s="99">
        <v>13</v>
      </c>
      <c r="M8" s="99">
        <v>23</v>
      </c>
      <c r="N8" s="99">
        <v>7</v>
      </c>
      <c r="O8" s="99">
        <v>5</v>
      </c>
      <c r="P8" s="99">
        <v>19</v>
      </c>
      <c r="Q8" s="99">
        <v>31</v>
      </c>
      <c r="R8" s="99">
        <v>147</v>
      </c>
      <c r="S8" s="99">
        <v>35</v>
      </c>
      <c r="T8" s="99">
        <v>32</v>
      </c>
      <c r="U8" s="99">
        <v>214</v>
      </c>
      <c r="V8" s="99">
        <v>68</v>
      </c>
      <c r="W8" s="99">
        <v>30</v>
      </c>
      <c r="X8" s="99">
        <v>6</v>
      </c>
      <c r="Y8" s="99">
        <v>104</v>
      </c>
      <c r="Z8" s="217">
        <v>1172</v>
      </c>
      <c r="AA8" s="110"/>
    </row>
    <row r="9" spans="1:27" ht="24.95" customHeight="1" x14ac:dyDescent="0.25">
      <c r="A9" s="1449" t="s">
        <v>70</v>
      </c>
      <c r="B9" s="1449"/>
      <c r="C9" s="99">
        <v>531</v>
      </c>
      <c r="D9" s="99">
        <v>0</v>
      </c>
      <c r="E9" s="99">
        <v>531</v>
      </c>
      <c r="F9" s="99">
        <v>19</v>
      </c>
      <c r="G9" s="99">
        <v>84</v>
      </c>
      <c r="H9" s="99">
        <v>125</v>
      </c>
      <c r="I9" s="99">
        <v>228</v>
      </c>
      <c r="J9" s="99">
        <v>0</v>
      </c>
      <c r="K9" s="99">
        <v>278</v>
      </c>
      <c r="L9" s="99">
        <v>0</v>
      </c>
      <c r="M9" s="99">
        <v>278</v>
      </c>
      <c r="N9" s="99">
        <v>22</v>
      </c>
      <c r="O9" s="99">
        <v>45</v>
      </c>
      <c r="P9" s="99">
        <v>208</v>
      </c>
      <c r="Q9" s="99">
        <v>275</v>
      </c>
      <c r="R9" s="99">
        <v>41</v>
      </c>
      <c r="S9" s="99">
        <v>407</v>
      </c>
      <c r="T9" s="99">
        <v>333</v>
      </c>
      <c r="U9" s="99">
        <v>781</v>
      </c>
      <c r="V9" s="99">
        <v>1</v>
      </c>
      <c r="W9" s="99">
        <v>37</v>
      </c>
      <c r="X9" s="99">
        <v>65</v>
      </c>
      <c r="Y9" s="99">
        <v>103</v>
      </c>
      <c r="Z9" s="217">
        <v>1415</v>
      </c>
      <c r="AA9" s="110"/>
    </row>
    <row r="10" spans="1:27" ht="24.95" customHeight="1" x14ac:dyDescent="0.25">
      <c r="A10" s="1449" t="s">
        <v>29</v>
      </c>
      <c r="B10" s="1449"/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217">
        <v>0</v>
      </c>
      <c r="AA10" s="110"/>
    </row>
    <row r="11" spans="1:27" ht="24.95" customHeight="1" x14ac:dyDescent="0.25">
      <c r="A11" s="1449" t="s">
        <v>30</v>
      </c>
      <c r="B11" s="1449"/>
      <c r="C11" s="99">
        <v>682</v>
      </c>
      <c r="D11" s="99">
        <v>1</v>
      </c>
      <c r="E11" s="99">
        <v>683</v>
      </c>
      <c r="F11" s="99">
        <v>93</v>
      </c>
      <c r="G11" s="99">
        <v>43</v>
      </c>
      <c r="H11" s="99">
        <v>6</v>
      </c>
      <c r="I11" s="99">
        <v>142</v>
      </c>
      <c r="J11" s="99">
        <v>139</v>
      </c>
      <c r="K11" s="99">
        <v>193</v>
      </c>
      <c r="L11" s="99">
        <v>1</v>
      </c>
      <c r="M11" s="99">
        <v>333</v>
      </c>
      <c r="N11" s="99">
        <v>2</v>
      </c>
      <c r="O11" s="99">
        <v>44</v>
      </c>
      <c r="P11" s="99">
        <v>2</v>
      </c>
      <c r="Q11" s="99">
        <v>48</v>
      </c>
      <c r="R11" s="99">
        <v>234</v>
      </c>
      <c r="S11" s="99">
        <v>280</v>
      </c>
      <c r="T11" s="99">
        <v>9</v>
      </c>
      <c r="U11" s="99">
        <v>523</v>
      </c>
      <c r="V11" s="99">
        <v>137</v>
      </c>
      <c r="W11" s="99">
        <v>189</v>
      </c>
      <c r="X11" s="99">
        <v>1</v>
      </c>
      <c r="Y11" s="99">
        <v>327</v>
      </c>
      <c r="Z11" s="217">
        <v>1533</v>
      </c>
      <c r="AA11" s="110"/>
    </row>
    <row r="12" spans="1:27" ht="24.95" customHeight="1" x14ac:dyDescent="0.25">
      <c r="A12" s="1449" t="s">
        <v>31</v>
      </c>
      <c r="B12" s="1449"/>
      <c r="C12" s="99">
        <v>688</v>
      </c>
      <c r="D12" s="99">
        <v>39</v>
      </c>
      <c r="E12" s="99">
        <v>727</v>
      </c>
      <c r="F12" s="99">
        <v>192</v>
      </c>
      <c r="G12" s="99">
        <v>3</v>
      </c>
      <c r="H12" s="99">
        <v>1146</v>
      </c>
      <c r="I12" s="99">
        <v>1341</v>
      </c>
      <c r="J12" s="99">
        <v>91</v>
      </c>
      <c r="K12" s="99">
        <v>11</v>
      </c>
      <c r="L12" s="99">
        <v>0</v>
      </c>
      <c r="M12" s="99">
        <v>102</v>
      </c>
      <c r="N12" s="99">
        <v>39</v>
      </c>
      <c r="O12" s="99">
        <v>5</v>
      </c>
      <c r="P12" s="99">
        <v>27</v>
      </c>
      <c r="Q12" s="99">
        <v>71</v>
      </c>
      <c r="R12" s="99">
        <v>322</v>
      </c>
      <c r="S12" s="99">
        <v>19</v>
      </c>
      <c r="T12" s="99">
        <v>1173</v>
      </c>
      <c r="U12" s="99">
        <v>1514</v>
      </c>
      <c r="V12" s="99">
        <v>52</v>
      </c>
      <c r="W12" s="99">
        <v>53</v>
      </c>
      <c r="X12" s="99">
        <v>43</v>
      </c>
      <c r="Y12" s="99">
        <v>148</v>
      </c>
      <c r="Z12" s="217">
        <v>2389</v>
      </c>
      <c r="AA12" s="110"/>
    </row>
    <row r="13" spans="1:27" ht="24.95" customHeight="1" x14ac:dyDescent="0.25">
      <c r="A13" s="1449" t="s">
        <v>32</v>
      </c>
      <c r="B13" s="1449"/>
      <c r="C13" s="99">
        <v>24565</v>
      </c>
      <c r="D13" s="99">
        <v>26</v>
      </c>
      <c r="E13" s="99">
        <v>24591</v>
      </c>
      <c r="F13" s="99">
        <v>588</v>
      </c>
      <c r="G13" s="99">
        <v>346</v>
      </c>
      <c r="H13" s="99">
        <v>83</v>
      </c>
      <c r="I13" s="99">
        <v>1017</v>
      </c>
      <c r="J13" s="99">
        <v>38</v>
      </c>
      <c r="K13" s="99">
        <v>75</v>
      </c>
      <c r="L13" s="99">
        <v>1</v>
      </c>
      <c r="M13" s="99">
        <v>114</v>
      </c>
      <c r="N13" s="99">
        <v>263</v>
      </c>
      <c r="O13" s="99">
        <v>59</v>
      </c>
      <c r="P13" s="99">
        <v>43</v>
      </c>
      <c r="Q13" s="99">
        <v>365</v>
      </c>
      <c r="R13" s="99">
        <v>889</v>
      </c>
      <c r="S13" s="99">
        <v>480</v>
      </c>
      <c r="T13" s="99">
        <v>127</v>
      </c>
      <c r="U13" s="99">
        <v>1496</v>
      </c>
      <c r="V13" s="99">
        <v>1012</v>
      </c>
      <c r="W13" s="99">
        <v>597</v>
      </c>
      <c r="X13" s="99">
        <v>11</v>
      </c>
      <c r="Y13" s="99">
        <v>1620</v>
      </c>
      <c r="Z13" s="217">
        <v>27707</v>
      </c>
      <c r="AA13" s="110"/>
    </row>
    <row r="14" spans="1:27" ht="24.95" customHeight="1" x14ac:dyDescent="0.25">
      <c r="A14" s="1449" t="s">
        <v>71</v>
      </c>
      <c r="B14" s="1449"/>
      <c r="C14" s="99">
        <v>1031</v>
      </c>
      <c r="D14" s="99">
        <v>0</v>
      </c>
      <c r="E14" s="99">
        <v>1031</v>
      </c>
      <c r="F14" s="99">
        <v>50</v>
      </c>
      <c r="G14" s="99">
        <v>15</v>
      </c>
      <c r="H14" s="99">
        <v>10</v>
      </c>
      <c r="I14" s="99">
        <v>75</v>
      </c>
      <c r="J14" s="99">
        <v>30</v>
      </c>
      <c r="K14" s="99">
        <v>54</v>
      </c>
      <c r="L14" s="99">
        <v>94</v>
      </c>
      <c r="M14" s="99">
        <v>178</v>
      </c>
      <c r="N14" s="99">
        <v>7</v>
      </c>
      <c r="O14" s="99">
        <v>1</v>
      </c>
      <c r="P14" s="99">
        <v>3</v>
      </c>
      <c r="Q14" s="99">
        <v>11</v>
      </c>
      <c r="R14" s="99">
        <v>87</v>
      </c>
      <c r="S14" s="99">
        <v>70</v>
      </c>
      <c r="T14" s="99">
        <v>107</v>
      </c>
      <c r="U14" s="99">
        <v>264</v>
      </c>
      <c r="V14" s="99">
        <v>17</v>
      </c>
      <c r="W14" s="99">
        <v>108</v>
      </c>
      <c r="X14" s="99">
        <v>1</v>
      </c>
      <c r="Y14" s="99">
        <v>126</v>
      </c>
      <c r="Z14" s="217">
        <v>1421</v>
      </c>
      <c r="AA14" s="110"/>
    </row>
    <row r="15" spans="1:27" ht="24.95" customHeight="1" x14ac:dyDescent="0.25">
      <c r="A15" s="1449" t="s">
        <v>34</v>
      </c>
      <c r="B15" s="1449"/>
      <c r="C15" s="99">
        <v>695</v>
      </c>
      <c r="D15" s="99">
        <v>13</v>
      </c>
      <c r="E15" s="99">
        <v>708</v>
      </c>
      <c r="F15" s="99">
        <v>83</v>
      </c>
      <c r="G15" s="99">
        <v>5</v>
      </c>
      <c r="H15" s="99">
        <v>0</v>
      </c>
      <c r="I15" s="99">
        <v>88</v>
      </c>
      <c r="J15" s="99">
        <v>11</v>
      </c>
      <c r="K15" s="99">
        <v>2</v>
      </c>
      <c r="L15" s="99">
        <v>0</v>
      </c>
      <c r="M15" s="99">
        <v>13</v>
      </c>
      <c r="N15" s="99">
        <v>21</v>
      </c>
      <c r="O15" s="99">
        <v>1</v>
      </c>
      <c r="P15" s="99">
        <v>4</v>
      </c>
      <c r="Q15" s="99">
        <v>26</v>
      </c>
      <c r="R15" s="99">
        <v>115</v>
      </c>
      <c r="S15" s="99">
        <v>8</v>
      </c>
      <c r="T15" s="99">
        <v>4</v>
      </c>
      <c r="U15" s="99">
        <v>127</v>
      </c>
      <c r="V15" s="99">
        <v>16</v>
      </c>
      <c r="W15" s="99">
        <v>13</v>
      </c>
      <c r="X15" s="99">
        <v>3</v>
      </c>
      <c r="Y15" s="99">
        <v>32</v>
      </c>
      <c r="Z15" s="217">
        <v>867</v>
      </c>
      <c r="AA15" s="110"/>
    </row>
    <row r="16" spans="1:27" ht="24.95" customHeight="1" x14ac:dyDescent="0.25">
      <c r="A16" s="1449" t="s">
        <v>72</v>
      </c>
      <c r="B16" s="1449"/>
      <c r="C16" s="99">
        <v>420</v>
      </c>
      <c r="D16" s="99">
        <v>1</v>
      </c>
      <c r="E16" s="99">
        <v>421</v>
      </c>
      <c r="F16" s="99">
        <v>63</v>
      </c>
      <c r="G16" s="99">
        <v>3</v>
      </c>
      <c r="H16" s="99">
        <v>0</v>
      </c>
      <c r="I16" s="99">
        <v>66</v>
      </c>
      <c r="J16" s="99">
        <v>0</v>
      </c>
      <c r="K16" s="99">
        <v>0</v>
      </c>
      <c r="L16" s="99">
        <v>1</v>
      </c>
      <c r="M16" s="99">
        <v>1</v>
      </c>
      <c r="N16" s="99">
        <v>9</v>
      </c>
      <c r="O16" s="99">
        <v>22</v>
      </c>
      <c r="P16" s="99">
        <v>21</v>
      </c>
      <c r="Q16" s="99">
        <v>52</v>
      </c>
      <c r="R16" s="99">
        <v>72</v>
      </c>
      <c r="S16" s="99">
        <v>25</v>
      </c>
      <c r="T16" s="99">
        <v>22</v>
      </c>
      <c r="U16" s="99">
        <v>119</v>
      </c>
      <c r="V16" s="99">
        <v>4</v>
      </c>
      <c r="W16" s="99">
        <v>11</v>
      </c>
      <c r="X16" s="99">
        <v>0</v>
      </c>
      <c r="Y16" s="99">
        <v>15</v>
      </c>
      <c r="Z16" s="217">
        <v>555</v>
      </c>
      <c r="AA16" s="110"/>
    </row>
    <row r="17" spans="1:27" ht="24.95" customHeight="1" x14ac:dyDescent="0.25">
      <c r="A17" s="1449" t="s">
        <v>73</v>
      </c>
      <c r="B17" s="1449"/>
      <c r="C17" s="99">
        <v>859</v>
      </c>
      <c r="D17" s="99">
        <v>72</v>
      </c>
      <c r="E17" s="99">
        <v>931</v>
      </c>
      <c r="F17" s="99">
        <v>105</v>
      </c>
      <c r="G17" s="99">
        <v>13</v>
      </c>
      <c r="H17" s="99">
        <v>1</v>
      </c>
      <c r="I17" s="99">
        <v>119</v>
      </c>
      <c r="J17" s="99">
        <v>1</v>
      </c>
      <c r="K17" s="99">
        <v>1</v>
      </c>
      <c r="L17" s="99">
        <v>0</v>
      </c>
      <c r="M17" s="99">
        <v>2</v>
      </c>
      <c r="N17" s="99">
        <v>4</v>
      </c>
      <c r="O17" s="99">
        <v>8</v>
      </c>
      <c r="P17" s="99">
        <v>3</v>
      </c>
      <c r="Q17" s="99">
        <v>15</v>
      </c>
      <c r="R17" s="99">
        <v>110</v>
      </c>
      <c r="S17" s="99">
        <v>22</v>
      </c>
      <c r="T17" s="99">
        <v>4</v>
      </c>
      <c r="U17" s="99">
        <v>136</v>
      </c>
      <c r="V17" s="99">
        <v>23</v>
      </c>
      <c r="W17" s="99">
        <v>25</v>
      </c>
      <c r="X17" s="99">
        <v>3</v>
      </c>
      <c r="Y17" s="99">
        <v>51</v>
      </c>
      <c r="Z17" s="217">
        <v>1118</v>
      </c>
      <c r="AA17" s="110"/>
    </row>
    <row r="18" spans="1:27" ht="24.95" customHeight="1" x14ac:dyDescent="0.25">
      <c r="A18" s="1449" t="s">
        <v>37</v>
      </c>
      <c r="B18" s="1449"/>
      <c r="C18" s="99">
        <v>248</v>
      </c>
      <c r="D18" s="99">
        <v>0</v>
      </c>
      <c r="E18" s="99">
        <v>248</v>
      </c>
      <c r="F18" s="99">
        <v>6</v>
      </c>
      <c r="G18" s="99">
        <v>0</v>
      </c>
      <c r="H18" s="99">
        <v>0</v>
      </c>
      <c r="I18" s="99">
        <v>6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6</v>
      </c>
      <c r="S18" s="99">
        <v>0</v>
      </c>
      <c r="T18" s="99">
        <v>0</v>
      </c>
      <c r="U18" s="99">
        <v>6</v>
      </c>
      <c r="V18" s="99">
        <v>1</v>
      </c>
      <c r="W18" s="99">
        <v>0</v>
      </c>
      <c r="X18" s="99">
        <v>0</v>
      </c>
      <c r="Y18" s="99">
        <v>1</v>
      </c>
      <c r="Z18" s="217">
        <v>255</v>
      </c>
      <c r="AA18" s="110"/>
    </row>
    <row r="19" spans="1:27" ht="24.95" customHeight="1" x14ac:dyDescent="0.25">
      <c r="A19" s="1449" t="s">
        <v>74</v>
      </c>
      <c r="B19" s="1449"/>
      <c r="C19" s="99">
        <v>106</v>
      </c>
      <c r="D19" s="99">
        <v>0</v>
      </c>
      <c r="E19" s="99">
        <v>106</v>
      </c>
      <c r="F19" s="99">
        <v>3</v>
      </c>
      <c r="G19" s="99">
        <v>1</v>
      </c>
      <c r="H19" s="99">
        <v>0</v>
      </c>
      <c r="I19" s="99">
        <v>4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1</v>
      </c>
      <c r="P19" s="99">
        <v>0</v>
      </c>
      <c r="Q19" s="99">
        <v>1</v>
      </c>
      <c r="R19" s="99">
        <v>3</v>
      </c>
      <c r="S19" s="99">
        <v>2</v>
      </c>
      <c r="T19" s="99">
        <v>0</v>
      </c>
      <c r="U19" s="99">
        <v>5</v>
      </c>
      <c r="V19" s="99">
        <v>7</v>
      </c>
      <c r="W19" s="99">
        <v>7</v>
      </c>
      <c r="X19" s="99">
        <v>5</v>
      </c>
      <c r="Y19" s="99">
        <v>19</v>
      </c>
      <c r="Z19" s="217">
        <v>130</v>
      </c>
      <c r="AA19" s="110"/>
    </row>
    <row r="20" spans="1:27" ht="24.95" customHeight="1" x14ac:dyDescent="0.25">
      <c r="A20" s="1449" t="s">
        <v>39</v>
      </c>
      <c r="B20" s="1449"/>
      <c r="C20" s="218">
        <v>216</v>
      </c>
      <c r="D20" s="218">
        <v>0</v>
      </c>
      <c r="E20" s="99">
        <v>216</v>
      </c>
      <c r="F20" s="99">
        <v>1</v>
      </c>
      <c r="G20" s="99">
        <v>0</v>
      </c>
      <c r="H20" s="99">
        <v>0</v>
      </c>
      <c r="I20" s="99">
        <v>1</v>
      </c>
      <c r="J20" s="99">
        <v>0</v>
      </c>
      <c r="K20" s="99">
        <v>1</v>
      </c>
      <c r="L20" s="99">
        <v>0</v>
      </c>
      <c r="M20" s="99">
        <v>1</v>
      </c>
      <c r="N20" s="99">
        <v>4</v>
      </c>
      <c r="O20" s="99">
        <v>16</v>
      </c>
      <c r="P20" s="99">
        <v>4</v>
      </c>
      <c r="Q20" s="99">
        <v>24</v>
      </c>
      <c r="R20" s="99">
        <v>5</v>
      </c>
      <c r="S20" s="99">
        <v>17</v>
      </c>
      <c r="T20" s="99">
        <v>4</v>
      </c>
      <c r="U20" s="99">
        <v>26</v>
      </c>
      <c r="V20" s="99">
        <v>76</v>
      </c>
      <c r="W20" s="99">
        <v>8</v>
      </c>
      <c r="X20" s="99">
        <v>0</v>
      </c>
      <c r="Y20" s="99">
        <v>84</v>
      </c>
      <c r="Z20" s="217">
        <v>326</v>
      </c>
      <c r="AA20" s="110"/>
    </row>
    <row r="21" spans="1:27" ht="24.95" customHeight="1" x14ac:dyDescent="0.25">
      <c r="A21" s="1449" t="s">
        <v>75</v>
      </c>
      <c r="B21" s="1449"/>
      <c r="C21" s="99">
        <v>42</v>
      </c>
      <c r="D21" s="99">
        <v>0</v>
      </c>
      <c r="E21" s="99">
        <v>42</v>
      </c>
      <c r="F21" s="99">
        <v>1</v>
      </c>
      <c r="G21" s="99">
        <v>0</v>
      </c>
      <c r="H21" s="99">
        <v>0</v>
      </c>
      <c r="I21" s="99">
        <v>1</v>
      </c>
      <c r="J21" s="99">
        <v>0</v>
      </c>
      <c r="K21" s="99">
        <v>16</v>
      </c>
      <c r="L21" s="99">
        <v>0</v>
      </c>
      <c r="M21" s="99">
        <v>16</v>
      </c>
      <c r="N21" s="99">
        <v>0</v>
      </c>
      <c r="O21" s="99">
        <v>0</v>
      </c>
      <c r="P21" s="99">
        <v>0</v>
      </c>
      <c r="Q21" s="99">
        <v>0</v>
      </c>
      <c r="R21" s="99">
        <v>1</v>
      </c>
      <c r="S21" s="99">
        <v>16</v>
      </c>
      <c r="T21" s="99">
        <v>0</v>
      </c>
      <c r="U21" s="99">
        <v>17</v>
      </c>
      <c r="V21" s="99">
        <v>0</v>
      </c>
      <c r="W21" s="99">
        <v>35</v>
      </c>
      <c r="X21" s="99">
        <v>0</v>
      </c>
      <c r="Y21" s="99">
        <v>35</v>
      </c>
      <c r="Z21" s="217">
        <v>94</v>
      </c>
      <c r="AA21" s="110"/>
    </row>
    <row r="22" spans="1:27" ht="24.95" customHeight="1" x14ac:dyDescent="0.25">
      <c r="A22" s="1449" t="s">
        <v>76</v>
      </c>
      <c r="B22" s="1449"/>
      <c r="C22" s="99">
        <v>287</v>
      </c>
      <c r="D22" s="99">
        <v>0</v>
      </c>
      <c r="E22" s="99">
        <v>287</v>
      </c>
      <c r="F22" s="99">
        <v>10</v>
      </c>
      <c r="G22" s="99">
        <v>4</v>
      </c>
      <c r="H22" s="99">
        <v>0</v>
      </c>
      <c r="I22" s="99">
        <v>14</v>
      </c>
      <c r="J22" s="99">
        <v>1</v>
      </c>
      <c r="K22" s="99">
        <v>2</v>
      </c>
      <c r="L22" s="99">
        <v>0</v>
      </c>
      <c r="M22" s="99">
        <v>3</v>
      </c>
      <c r="N22" s="99">
        <v>0</v>
      </c>
      <c r="O22" s="99">
        <v>0</v>
      </c>
      <c r="P22" s="99">
        <v>0</v>
      </c>
      <c r="Q22" s="99">
        <v>0</v>
      </c>
      <c r="R22" s="99">
        <v>11</v>
      </c>
      <c r="S22" s="99">
        <v>6</v>
      </c>
      <c r="T22" s="99">
        <v>0</v>
      </c>
      <c r="U22" s="99">
        <v>17</v>
      </c>
      <c r="V22" s="99">
        <v>0</v>
      </c>
      <c r="W22" s="99">
        <v>3</v>
      </c>
      <c r="X22" s="99">
        <v>0</v>
      </c>
      <c r="Y22" s="99">
        <v>3</v>
      </c>
      <c r="Z22" s="217">
        <v>307</v>
      </c>
      <c r="AA22" s="110"/>
    </row>
    <row r="23" spans="1:27" ht="24.95" customHeight="1" x14ac:dyDescent="0.25">
      <c r="A23" s="1449" t="s">
        <v>77</v>
      </c>
      <c r="B23" s="1449"/>
      <c r="C23" s="99">
        <v>47</v>
      </c>
      <c r="D23" s="99">
        <v>1</v>
      </c>
      <c r="E23" s="99">
        <v>48</v>
      </c>
      <c r="F23" s="99">
        <v>3</v>
      </c>
      <c r="G23" s="99">
        <v>2</v>
      </c>
      <c r="H23" s="99">
        <v>0</v>
      </c>
      <c r="I23" s="99">
        <v>5</v>
      </c>
      <c r="J23" s="99">
        <v>0</v>
      </c>
      <c r="K23" s="99">
        <v>2</v>
      </c>
      <c r="L23" s="99">
        <v>0</v>
      </c>
      <c r="M23" s="99">
        <v>2</v>
      </c>
      <c r="N23" s="99">
        <v>0</v>
      </c>
      <c r="O23" s="99">
        <v>0</v>
      </c>
      <c r="P23" s="99">
        <v>5</v>
      </c>
      <c r="Q23" s="99">
        <v>5</v>
      </c>
      <c r="R23" s="99">
        <v>3</v>
      </c>
      <c r="S23" s="99">
        <v>4</v>
      </c>
      <c r="T23" s="99">
        <v>5</v>
      </c>
      <c r="U23" s="99">
        <v>12</v>
      </c>
      <c r="V23" s="99">
        <v>0</v>
      </c>
      <c r="W23" s="99">
        <v>0</v>
      </c>
      <c r="X23" s="99">
        <v>0</v>
      </c>
      <c r="Y23" s="99">
        <v>0</v>
      </c>
      <c r="Z23" s="217">
        <v>60</v>
      </c>
      <c r="AA23" s="110"/>
    </row>
    <row r="24" spans="1:27" ht="24.95" customHeight="1" x14ac:dyDescent="0.25">
      <c r="A24" s="1449" t="s">
        <v>43</v>
      </c>
      <c r="B24" s="1449"/>
      <c r="C24" s="99">
        <v>136</v>
      </c>
      <c r="D24" s="99">
        <v>2</v>
      </c>
      <c r="E24" s="99">
        <v>138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1</v>
      </c>
      <c r="W24" s="99">
        <v>0</v>
      </c>
      <c r="X24" s="99">
        <v>0</v>
      </c>
      <c r="Y24" s="99">
        <v>1</v>
      </c>
      <c r="Z24" s="217">
        <v>139</v>
      </c>
      <c r="AA24" s="110"/>
    </row>
    <row r="25" spans="1:27" ht="24.95" customHeight="1" x14ac:dyDescent="0.25">
      <c r="A25" s="1449" t="s">
        <v>44</v>
      </c>
      <c r="B25" s="1449"/>
      <c r="C25" s="99">
        <v>143</v>
      </c>
      <c r="D25" s="99">
        <v>2</v>
      </c>
      <c r="E25" s="99">
        <v>145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4</v>
      </c>
      <c r="W25" s="99">
        <v>1</v>
      </c>
      <c r="X25" s="99">
        <v>0</v>
      </c>
      <c r="Y25" s="99">
        <v>5</v>
      </c>
      <c r="Z25" s="217">
        <v>150</v>
      </c>
      <c r="AA25" s="110"/>
    </row>
    <row r="26" spans="1:27" ht="24.95" customHeight="1" x14ac:dyDescent="0.25">
      <c r="A26" s="1449" t="s">
        <v>45</v>
      </c>
      <c r="B26" s="1449"/>
      <c r="C26" s="99">
        <v>225</v>
      </c>
      <c r="D26" s="99">
        <v>0</v>
      </c>
      <c r="E26" s="99">
        <v>225</v>
      </c>
      <c r="F26" s="99">
        <v>14</v>
      </c>
      <c r="G26" s="99">
        <v>0</v>
      </c>
      <c r="H26" s="99">
        <v>0</v>
      </c>
      <c r="I26" s="99">
        <v>14</v>
      </c>
      <c r="J26" s="99">
        <v>1</v>
      </c>
      <c r="K26" s="99">
        <v>2</v>
      </c>
      <c r="L26" s="99">
        <v>0</v>
      </c>
      <c r="M26" s="99">
        <v>3</v>
      </c>
      <c r="N26" s="99">
        <v>0</v>
      </c>
      <c r="O26" s="99">
        <v>0</v>
      </c>
      <c r="P26" s="99">
        <v>0</v>
      </c>
      <c r="Q26" s="99">
        <v>0</v>
      </c>
      <c r="R26" s="99">
        <v>15</v>
      </c>
      <c r="S26" s="99">
        <v>2</v>
      </c>
      <c r="T26" s="99">
        <v>0</v>
      </c>
      <c r="U26" s="99">
        <v>17</v>
      </c>
      <c r="V26" s="99">
        <v>3</v>
      </c>
      <c r="W26" s="99">
        <v>0</v>
      </c>
      <c r="X26" s="99">
        <v>0</v>
      </c>
      <c r="Y26" s="99">
        <v>3</v>
      </c>
      <c r="Z26" s="217">
        <v>245</v>
      </c>
      <c r="AA26" s="110"/>
    </row>
    <row r="27" spans="1:27" ht="24.95" customHeight="1" x14ac:dyDescent="0.25">
      <c r="A27" s="1449" t="s">
        <v>78</v>
      </c>
      <c r="B27" s="1449"/>
      <c r="C27" s="68">
        <v>27</v>
      </c>
      <c r="D27" s="68">
        <v>0</v>
      </c>
      <c r="E27" s="68">
        <v>27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1</v>
      </c>
      <c r="O27" s="68">
        <v>0</v>
      </c>
      <c r="P27" s="68">
        <v>0</v>
      </c>
      <c r="Q27" s="68">
        <v>1</v>
      </c>
      <c r="R27" s="68">
        <v>1</v>
      </c>
      <c r="S27" s="68">
        <v>0</v>
      </c>
      <c r="T27" s="68">
        <v>0</v>
      </c>
      <c r="U27" s="68">
        <v>1</v>
      </c>
      <c r="V27" s="68">
        <v>0</v>
      </c>
      <c r="W27" s="68">
        <v>0</v>
      </c>
      <c r="X27" s="68">
        <v>0</v>
      </c>
      <c r="Y27" s="68">
        <v>0</v>
      </c>
      <c r="Z27" s="219">
        <v>28</v>
      </c>
      <c r="AA27" s="110"/>
    </row>
    <row r="28" spans="1:27" ht="20.25" x14ac:dyDescent="0.25">
      <c r="A28" s="1449" t="s">
        <v>153</v>
      </c>
      <c r="B28" s="1449"/>
      <c r="C28" s="68">
        <v>53</v>
      </c>
      <c r="D28" s="68">
        <v>0</v>
      </c>
      <c r="E28" s="68">
        <v>53</v>
      </c>
      <c r="F28" s="68">
        <v>0</v>
      </c>
      <c r="G28" s="68">
        <v>2</v>
      </c>
      <c r="H28" s="68">
        <v>1</v>
      </c>
      <c r="I28" s="68">
        <v>3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2</v>
      </c>
      <c r="T28" s="68">
        <v>1</v>
      </c>
      <c r="U28" s="68">
        <v>3</v>
      </c>
      <c r="V28" s="68">
        <v>0</v>
      </c>
      <c r="W28" s="68">
        <v>0</v>
      </c>
      <c r="X28" s="68">
        <v>0</v>
      </c>
      <c r="Y28" s="68">
        <v>0</v>
      </c>
      <c r="Z28" s="219">
        <v>56</v>
      </c>
      <c r="AA28" s="110"/>
    </row>
    <row r="29" spans="1:27" ht="20.25" x14ac:dyDescent="0.25">
      <c r="A29" s="1449" t="s">
        <v>172</v>
      </c>
      <c r="B29" s="1449"/>
      <c r="C29" s="68">
        <v>177</v>
      </c>
      <c r="D29" s="68">
        <v>0</v>
      </c>
      <c r="E29" s="68">
        <v>177</v>
      </c>
      <c r="F29" s="68">
        <v>0</v>
      </c>
      <c r="G29" s="68">
        <v>1</v>
      </c>
      <c r="H29" s="68">
        <v>1</v>
      </c>
      <c r="I29" s="68">
        <v>2</v>
      </c>
      <c r="J29" s="68">
        <v>1</v>
      </c>
      <c r="K29" s="68">
        <v>4</v>
      </c>
      <c r="L29" s="68">
        <v>0</v>
      </c>
      <c r="M29" s="68">
        <v>5</v>
      </c>
      <c r="N29" s="68">
        <v>0</v>
      </c>
      <c r="O29" s="68">
        <v>0</v>
      </c>
      <c r="P29" s="68">
        <v>0</v>
      </c>
      <c r="Q29" s="68">
        <v>0</v>
      </c>
      <c r="R29" s="68">
        <v>1</v>
      </c>
      <c r="S29" s="68">
        <v>5</v>
      </c>
      <c r="T29" s="68">
        <v>1</v>
      </c>
      <c r="U29" s="68">
        <v>7</v>
      </c>
      <c r="V29" s="68">
        <v>3</v>
      </c>
      <c r="W29" s="68">
        <v>0</v>
      </c>
      <c r="X29" s="68">
        <v>1</v>
      </c>
      <c r="Y29" s="68">
        <v>4</v>
      </c>
      <c r="Z29" s="219">
        <v>188</v>
      </c>
      <c r="AA29" s="110"/>
    </row>
    <row r="30" spans="1:27" ht="20.25" x14ac:dyDescent="0.25">
      <c r="A30" s="1449" t="s">
        <v>79</v>
      </c>
      <c r="B30" s="1449"/>
      <c r="C30" s="68">
        <v>77</v>
      </c>
      <c r="D30" s="68">
        <v>0</v>
      </c>
      <c r="E30" s="68">
        <v>77</v>
      </c>
      <c r="F30" s="68">
        <v>2</v>
      </c>
      <c r="G30" s="68">
        <v>0</v>
      </c>
      <c r="H30" s="68">
        <v>0</v>
      </c>
      <c r="I30" s="68">
        <v>2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2</v>
      </c>
      <c r="S30" s="68">
        <v>0</v>
      </c>
      <c r="T30" s="68">
        <v>0</v>
      </c>
      <c r="U30" s="68">
        <v>2</v>
      </c>
      <c r="V30" s="68">
        <v>0</v>
      </c>
      <c r="W30" s="68">
        <v>0</v>
      </c>
      <c r="X30" s="68">
        <v>0</v>
      </c>
      <c r="Y30" s="68">
        <v>0</v>
      </c>
      <c r="Z30" s="219">
        <v>79</v>
      </c>
      <c r="AA30" s="110"/>
    </row>
    <row r="31" spans="1:27" ht="20.25" x14ac:dyDescent="0.25">
      <c r="A31" s="1449" t="s">
        <v>80</v>
      </c>
      <c r="B31" s="1449"/>
      <c r="C31" s="68">
        <v>95</v>
      </c>
      <c r="D31" s="68">
        <v>0</v>
      </c>
      <c r="E31" s="68">
        <v>95</v>
      </c>
      <c r="F31" s="68">
        <v>0</v>
      </c>
      <c r="G31" s="68">
        <v>1</v>
      </c>
      <c r="H31" s="68">
        <v>0</v>
      </c>
      <c r="I31" s="68">
        <v>1</v>
      </c>
      <c r="J31" s="68">
        <v>0</v>
      </c>
      <c r="K31" s="68">
        <v>0</v>
      </c>
      <c r="L31" s="68">
        <v>0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1</v>
      </c>
      <c r="T31" s="68">
        <v>0</v>
      </c>
      <c r="U31" s="68">
        <v>1</v>
      </c>
      <c r="V31" s="68">
        <v>0</v>
      </c>
      <c r="W31" s="68">
        <v>1</v>
      </c>
      <c r="X31" s="68">
        <v>0</v>
      </c>
      <c r="Y31" s="68">
        <v>1</v>
      </c>
      <c r="Z31" s="219">
        <v>97</v>
      </c>
      <c r="AA31" s="110"/>
    </row>
    <row r="32" spans="1:27" ht="34.5" customHeight="1" thickBot="1" x14ac:dyDescent="0.3">
      <c r="A32" s="1453" t="s">
        <v>58</v>
      </c>
      <c r="B32" s="1453"/>
      <c r="C32" s="220">
        <v>32282</v>
      </c>
      <c r="D32" s="220">
        <v>164</v>
      </c>
      <c r="E32" s="220">
        <v>32446</v>
      </c>
      <c r="F32" s="220">
        <v>1377</v>
      </c>
      <c r="G32" s="220">
        <v>546</v>
      </c>
      <c r="H32" s="220">
        <v>1373</v>
      </c>
      <c r="I32" s="220">
        <v>3296</v>
      </c>
      <c r="J32" s="220">
        <v>316</v>
      </c>
      <c r="K32" s="220">
        <v>652</v>
      </c>
      <c r="L32" s="220">
        <v>141</v>
      </c>
      <c r="M32" s="220">
        <v>1109</v>
      </c>
      <c r="N32" s="220">
        <v>379</v>
      </c>
      <c r="O32" s="220">
        <v>209</v>
      </c>
      <c r="P32" s="220">
        <v>339</v>
      </c>
      <c r="Q32" s="220">
        <v>927</v>
      </c>
      <c r="R32" s="220">
        <v>2072</v>
      </c>
      <c r="S32" s="220">
        <v>1407</v>
      </c>
      <c r="T32" s="220">
        <v>1853</v>
      </c>
      <c r="U32" s="220">
        <v>5332</v>
      </c>
      <c r="V32" s="220">
        <v>1425</v>
      </c>
      <c r="W32" s="220">
        <v>1122</v>
      </c>
      <c r="X32" s="220">
        <v>139</v>
      </c>
      <c r="Y32" s="220">
        <v>2686</v>
      </c>
      <c r="Z32" s="221">
        <v>40464</v>
      </c>
    </row>
    <row r="33" spans="3:3" thickTop="1" x14ac:dyDescent="0.35"/>
    <row r="34" spans="3:3" ht="26.1" x14ac:dyDescent="0.6">
      <c r="C34" s="20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9"/>
  <sheetViews>
    <sheetView rightToLeft="1" view="pageBreakPreview" zoomScale="50" zoomScaleNormal="55" zoomScaleSheetLayoutView="50" workbookViewId="0">
      <selection activeCell="S9" sqref="S9"/>
    </sheetView>
  </sheetViews>
  <sheetFormatPr defaultColWidth="14.140625" defaultRowHeight="15" x14ac:dyDescent="0.25"/>
  <cols>
    <col min="1" max="1" width="27.42578125" customWidth="1"/>
    <col min="2" max="2" width="13.42578125" customWidth="1"/>
    <col min="3" max="3" width="12.7109375" customWidth="1"/>
    <col min="4" max="4" width="11.42578125" customWidth="1"/>
    <col min="5" max="5" width="12.28515625" customWidth="1"/>
    <col min="6" max="6" width="14.42578125" customWidth="1"/>
    <col min="7" max="7" width="15" customWidth="1"/>
    <col min="8" max="8" width="9.5703125" customWidth="1"/>
    <col min="9" max="9" width="11.85546875" customWidth="1"/>
    <col min="10" max="10" width="10.7109375" customWidth="1"/>
    <col min="11" max="11" width="13.28515625" customWidth="1"/>
    <col min="12" max="12" width="9.5703125" customWidth="1"/>
    <col min="13" max="13" width="10.85546875" customWidth="1"/>
    <col min="14" max="14" width="10.28515625" customWidth="1"/>
    <col min="15" max="15" width="13.7109375" customWidth="1"/>
    <col min="16" max="16" width="10.140625" customWidth="1"/>
    <col min="17" max="17" width="13" customWidth="1"/>
    <col min="18" max="18" width="12.28515625" customWidth="1"/>
    <col min="19" max="19" width="15.7109375" customWidth="1"/>
    <col min="20" max="20" width="9.85546875" customWidth="1"/>
    <col min="21" max="21" width="12.85546875" customWidth="1"/>
    <col min="22" max="22" width="13.42578125" customWidth="1"/>
    <col min="23" max="23" width="53.7109375" style="340" customWidth="1"/>
  </cols>
  <sheetData>
    <row r="1" spans="1:23" ht="18.600000000000001" customHeight="1" x14ac:dyDescent="0.25">
      <c r="A1" s="1463" t="s">
        <v>783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</row>
    <row r="2" spans="1:23" ht="20.100000000000001" customHeight="1" x14ac:dyDescent="0.35">
      <c r="A2" s="1463" t="s">
        <v>784</v>
      </c>
      <c r="B2" s="1463"/>
      <c r="C2" s="1463"/>
      <c r="D2" s="1463"/>
      <c r="E2" s="1463"/>
      <c r="F2" s="1463"/>
      <c r="G2" s="1463"/>
      <c r="H2" s="1463"/>
      <c r="I2" s="1463"/>
      <c r="J2" s="1463"/>
      <c r="K2" s="1463"/>
      <c r="L2" s="1463"/>
      <c r="M2" s="1463"/>
      <c r="N2" s="1463"/>
      <c r="O2" s="1463"/>
      <c r="P2" s="1463"/>
      <c r="Q2" s="1463"/>
      <c r="R2" s="1463"/>
      <c r="S2" s="1463"/>
      <c r="T2" s="1463"/>
      <c r="U2" s="1463"/>
      <c r="V2" s="1463"/>
      <c r="W2" s="1463"/>
    </row>
    <row r="3" spans="1:23" s="477" customFormat="1" ht="31.5" customHeight="1" thickBot="1" x14ac:dyDescent="0.3">
      <c r="A3" s="350" t="s">
        <v>786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 t="s">
        <v>787</v>
      </c>
    </row>
    <row r="4" spans="1:23" ht="27.95" customHeight="1" x14ac:dyDescent="0.25">
      <c r="A4" s="1472" t="s">
        <v>939</v>
      </c>
      <c r="B4" s="631" t="s">
        <v>19</v>
      </c>
      <c r="C4" s="630" t="s">
        <v>20</v>
      </c>
      <c r="D4" s="1462" t="s">
        <v>461</v>
      </c>
      <c r="E4" s="1289" t="s">
        <v>329</v>
      </c>
      <c r="F4" s="1297"/>
      <c r="G4" s="1298"/>
      <c r="H4" s="1467" t="s">
        <v>461</v>
      </c>
      <c r="I4" s="1297" t="s">
        <v>64</v>
      </c>
      <c r="J4" s="1297"/>
      <c r="K4" s="1470"/>
      <c r="L4" s="1424" t="s">
        <v>461</v>
      </c>
      <c r="M4" s="1471" t="s">
        <v>219</v>
      </c>
      <c r="N4" s="1297"/>
      <c r="O4" s="1470"/>
      <c r="P4" s="1467" t="s">
        <v>461</v>
      </c>
      <c r="Q4" s="1289" t="s">
        <v>220</v>
      </c>
      <c r="R4" s="1297"/>
      <c r="S4" s="1298"/>
      <c r="T4" s="1467" t="s">
        <v>461</v>
      </c>
      <c r="U4" s="1424" t="s">
        <v>462</v>
      </c>
      <c r="V4" s="1299" t="s">
        <v>463</v>
      </c>
      <c r="W4" s="1464" t="s">
        <v>924</v>
      </c>
    </row>
    <row r="5" spans="1:23" ht="27" customHeight="1" thickBot="1" x14ac:dyDescent="0.3">
      <c r="A5" s="1306"/>
      <c r="B5" s="632" t="s">
        <v>377</v>
      </c>
      <c r="C5" s="633" t="s">
        <v>378</v>
      </c>
      <c r="D5" s="1292"/>
      <c r="E5" s="1335" t="s">
        <v>380</v>
      </c>
      <c r="F5" s="1465"/>
      <c r="G5" s="1337"/>
      <c r="H5" s="1468"/>
      <c r="I5" s="1335" t="s">
        <v>389</v>
      </c>
      <c r="J5" s="1465"/>
      <c r="K5" s="1337"/>
      <c r="L5" s="1425"/>
      <c r="M5" s="1335" t="s">
        <v>458</v>
      </c>
      <c r="N5" s="1465"/>
      <c r="O5" s="1337"/>
      <c r="P5" s="1468"/>
      <c r="Q5" s="1335" t="s">
        <v>459</v>
      </c>
      <c r="R5" s="1465"/>
      <c r="S5" s="1337"/>
      <c r="T5" s="1468"/>
      <c r="U5" s="1425"/>
      <c r="V5" s="1300"/>
      <c r="W5" s="1290"/>
    </row>
    <row r="6" spans="1:23" ht="78.599999999999994" customHeight="1" x14ac:dyDescent="0.25">
      <c r="A6" s="1306"/>
      <c r="B6" s="631" t="s">
        <v>290</v>
      </c>
      <c r="C6" s="630" t="s">
        <v>290</v>
      </c>
      <c r="D6" s="1292"/>
      <c r="E6" s="1290" t="s">
        <v>290</v>
      </c>
      <c r="F6" s="1300"/>
      <c r="G6" s="1306"/>
      <c r="H6" s="1468"/>
      <c r="I6" s="1290" t="s">
        <v>290</v>
      </c>
      <c r="J6" s="1300"/>
      <c r="K6" s="1306"/>
      <c r="L6" s="1425"/>
      <c r="M6" s="1290" t="s">
        <v>290</v>
      </c>
      <c r="N6" s="1300"/>
      <c r="O6" s="1306"/>
      <c r="P6" s="1468"/>
      <c r="Q6" s="1290" t="s">
        <v>290</v>
      </c>
      <c r="R6" s="1300"/>
      <c r="S6" s="1306"/>
      <c r="T6" s="1468"/>
      <c r="U6" s="1425"/>
      <c r="V6" s="1300"/>
      <c r="W6" s="1290"/>
    </row>
    <row r="7" spans="1:23" ht="74.099999999999994" customHeight="1" x14ac:dyDescent="0.25">
      <c r="A7" s="1306"/>
      <c r="B7" s="632" t="s">
        <v>460</v>
      </c>
      <c r="C7" s="634" t="s">
        <v>460</v>
      </c>
      <c r="D7" s="1292"/>
      <c r="E7" s="1290" t="s">
        <v>460</v>
      </c>
      <c r="F7" s="1300"/>
      <c r="G7" s="1306"/>
      <c r="H7" s="1468"/>
      <c r="I7" s="1290" t="s">
        <v>460</v>
      </c>
      <c r="J7" s="1300"/>
      <c r="K7" s="1306"/>
      <c r="L7" s="1425"/>
      <c r="M7" s="1290" t="s">
        <v>460</v>
      </c>
      <c r="N7" s="1300"/>
      <c r="O7" s="1306"/>
      <c r="P7" s="1468"/>
      <c r="Q7" s="1290" t="s">
        <v>1014</v>
      </c>
      <c r="R7" s="1300"/>
      <c r="S7" s="1306"/>
      <c r="T7" s="1468"/>
      <c r="U7" s="1425"/>
      <c r="V7" s="1300"/>
      <c r="W7" s="1290"/>
    </row>
    <row r="8" spans="1:23" ht="77.099999999999994" customHeight="1" thickBot="1" x14ac:dyDescent="0.3">
      <c r="A8" s="1473"/>
      <c r="B8" s="711" t="s">
        <v>1015</v>
      </c>
      <c r="C8" s="712" t="s">
        <v>1020</v>
      </c>
      <c r="D8" s="1326"/>
      <c r="E8" s="713" t="s">
        <v>789</v>
      </c>
      <c r="F8" s="713" t="s">
        <v>790</v>
      </c>
      <c r="G8" s="714" t="s">
        <v>791</v>
      </c>
      <c r="H8" s="1469"/>
      <c r="I8" s="715" t="s">
        <v>793</v>
      </c>
      <c r="J8" s="716" t="s">
        <v>792</v>
      </c>
      <c r="K8" s="717" t="s">
        <v>791</v>
      </c>
      <c r="L8" s="1426"/>
      <c r="M8" s="715" t="s">
        <v>793</v>
      </c>
      <c r="N8" s="716" t="s">
        <v>792</v>
      </c>
      <c r="O8" s="717" t="s">
        <v>791</v>
      </c>
      <c r="P8" s="1469"/>
      <c r="Q8" s="715" t="s">
        <v>794</v>
      </c>
      <c r="R8" s="716" t="s">
        <v>795</v>
      </c>
      <c r="S8" s="717" t="s">
        <v>1021</v>
      </c>
      <c r="T8" s="1469"/>
      <c r="U8" s="1426"/>
      <c r="V8" s="1466"/>
      <c r="W8" s="1430"/>
    </row>
    <row r="9" spans="1:23" ht="29.1" customHeight="1" thickBot="1" x14ac:dyDescent="0.3">
      <c r="A9" s="1460" t="s">
        <v>826</v>
      </c>
      <c r="B9" s="1461"/>
      <c r="C9" s="1115"/>
      <c r="D9" s="1115"/>
      <c r="E9" s="1112"/>
      <c r="F9" s="1112"/>
      <c r="G9" s="1112"/>
      <c r="H9" s="1112"/>
      <c r="I9" s="1112"/>
      <c r="J9" s="1112"/>
      <c r="K9" s="1112"/>
      <c r="L9" s="1112"/>
      <c r="M9" s="1112"/>
      <c r="N9" s="1112"/>
      <c r="O9" s="1112"/>
      <c r="P9" s="1112"/>
      <c r="Q9" s="1112"/>
      <c r="R9" s="1112"/>
      <c r="S9" s="1112"/>
      <c r="T9" s="1112"/>
      <c r="U9" s="1112"/>
      <c r="V9" s="1112"/>
      <c r="W9" s="527" t="s">
        <v>723</v>
      </c>
    </row>
    <row r="10" spans="1:23" ht="29.1" customHeight="1" x14ac:dyDescent="0.25">
      <c r="A10" s="528" t="s">
        <v>196</v>
      </c>
      <c r="B10" s="1109">
        <v>8</v>
      </c>
      <c r="C10" s="1109">
        <v>0</v>
      </c>
      <c r="D10" s="1109">
        <f t="shared" ref="D10:D33" si="0">SUM(B10:C10)</f>
        <v>8</v>
      </c>
      <c r="E10" s="1109">
        <v>1</v>
      </c>
      <c r="F10" s="1109">
        <v>0</v>
      </c>
      <c r="G10" s="1109">
        <v>0</v>
      </c>
      <c r="H10" s="1109">
        <v>1</v>
      </c>
      <c r="I10" s="1109">
        <v>0</v>
      </c>
      <c r="J10" s="1109">
        <v>0</v>
      </c>
      <c r="K10" s="1109">
        <v>0</v>
      </c>
      <c r="L10" s="1109">
        <v>0</v>
      </c>
      <c r="M10" s="1109">
        <v>0</v>
      </c>
      <c r="N10" s="1109">
        <v>0</v>
      </c>
      <c r="O10" s="1109">
        <v>0</v>
      </c>
      <c r="P10" s="1109">
        <v>0</v>
      </c>
      <c r="Q10" s="1109">
        <v>4</v>
      </c>
      <c r="R10" s="1109">
        <v>0</v>
      </c>
      <c r="S10" s="1109">
        <v>0</v>
      </c>
      <c r="T10" s="1109">
        <v>4</v>
      </c>
      <c r="U10" s="1109">
        <f>H10+L10+P10+T10</f>
        <v>5</v>
      </c>
      <c r="V10" s="1109">
        <f>U10+D10</f>
        <v>13</v>
      </c>
      <c r="W10" s="531" t="s">
        <v>393</v>
      </c>
    </row>
    <row r="11" spans="1:23" ht="29.1" customHeight="1" x14ac:dyDescent="0.25">
      <c r="A11" s="532" t="s">
        <v>301</v>
      </c>
      <c r="B11" s="612">
        <v>155</v>
      </c>
      <c r="C11" s="612">
        <v>0</v>
      </c>
      <c r="D11" s="586">
        <f t="shared" si="0"/>
        <v>155</v>
      </c>
      <c r="E11" s="612">
        <v>8</v>
      </c>
      <c r="F11" s="612">
        <v>0</v>
      </c>
      <c r="G11" s="612">
        <v>0</v>
      </c>
      <c r="H11" s="586">
        <v>8</v>
      </c>
      <c r="I11" s="612">
        <v>0</v>
      </c>
      <c r="J11" s="612">
        <v>0</v>
      </c>
      <c r="K11" s="612">
        <v>0</v>
      </c>
      <c r="L11" s="664">
        <v>0</v>
      </c>
      <c r="M11" s="612">
        <v>0</v>
      </c>
      <c r="N11" s="612">
        <v>0</v>
      </c>
      <c r="O11" s="612">
        <v>0</v>
      </c>
      <c r="P11" s="586">
        <v>0</v>
      </c>
      <c r="Q11" s="612">
        <v>0</v>
      </c>
      <c r="R11" s="612">
        <v>3</v>
      </c>
      <c r="S11" s="612">
        <v>0</v>
      </c>
      <c r="T11" s="612">
        <v>3</v>
      </c>
      <c r="U11" s="612">
        <f t="shared" ref="U11:U33" si="1">H11+L11+P11+T11</f>
        <v>11</v>
      </c>
      <c r="V11" s="612">
        <f t="shared" ref="V11:V33" si="2">U11+D11</f>
        <v>166</v>
      </c>
      <c r="W11" s="699" t="s">
        <v>443</v>
      </c>
    </row>
    <row r="12" spans="1:23" ht="29.1" customHeight="1" x14ac:dyDescent="0.25">
      <c r="A12" s="532" t="s">
        <v>44</v>
      </c>
      <c r="B12" s="612">
        <v>211</v>
      </c>
      <c r="C12" s="612">
        <v>0</v>
      </c>
      <c r="D12" s="586">
        <f t="shared" si="0"/>
        <v>211</v>
      </c>
      <c r="E12" s="612">
        <v>1</v>
      </c>
      <c r="F12" s="612">
        <v>0</v>
      </c>
      <c r="G12" s="612">
        <v>1</v>
      </c>
      <c r="H12" s="586">
        <v>2</v>
      </c>
      <c r="I12" s="612">
        <v>0</v>
      </c>
      <c r="J12" s="612">
        <v>1</v>
      </c>
      <c r="K12" s="612">
        <v>0</v>
      </c>
      <c r="L12" s="664">
        <v>1</v>
      </c>
      <c r="M12" s="612">
        <v>0</v>
      </c>
      <c r="N12" s="612">
        <v>2</v>
      </c>
      <c r="O12" s="612">
        <v>0</v>
      </c>
      <c r="P12" s="586">
        <v>2</v>
      </c>
      <c r="Q12" s="612">
        <v>0</v>
      </c>
      <c r="R12" s="612">
        <v>1</v>
      </c>
      <c r="S12" s="612">
        <v>5</v>
      </c>
      <c r="T12" s="612">
        <v>6</v>
      </c>
      <c r="U12" s="612">
        <f t="shared" si="1"/>
        <v>11</v>
      </c>
      <c r="V12" s="612">
        <f t="shared" si="2"/>
        <v>222</v>
      </c>
      <c r="W12" s="699" t="s">
        <v>395</v>
      </c>
    </row>
    <row r="13" spans="1:23" ht="29.1" customHeight="1" x14ac:dyDescent="0.25">
      <c r="A13" s="532" t="s">
        <v>36</v>
      </c>
      <c r="B13" s="612">
        <v>183</v>
      </c>
      <c r="C13" s="612">
        <v>8</v>
      </c>
      <c r="D13" s="586">
        <f t="shared" si="0"/>
        <v>191</v>
      </c>
      <c r="E13" s="612">
        <v>16</v>
      </c>
      <c r="F13" s="612">
        <v>4</v>
      </c>
      <c r="G13" s="612">
        <v>2</v>
      </c>
      <c r="H13" s="586">
        <v>22</v>
      </c>
      <c r="I13" s="612">
        <v>0</v>
      </c>
      <c r="J13" s="612">
        <v>0</v>
      </c>
      <c r="K13" s="612">
        <v>0</v>
      </c>
      <c r="L13" s="664">
        <v>0</v>
      </c>
      <c r="M13" s="612">
        <v>0</v>
      </c>
      <c r="N13" s="612">
        <v>3</v>
      </c>
      <c r="O13" s="612">
        <v>1</v>
      </c>
      <c r="P13" s="586">
        <v>4</v>
      </c>
      <c r="Q13" s="612">
        <v>1</v>
      </c>
      <c r="R13" s="612">
        <v>3</v>
      </c>
      <c r="S13" s="612">
        <v>6</v>
      </c>
      <c r="T13" s="612">
        <v>10</v>
      </c>
      <c r="U13" s="612">
        <f t="shared" si="1"/>
        <v>36</v>
      </c>
      <c r="V13" s="612">
        <f t="shared" si="2"/>
        <v>227</v>
      </c>
      <c r="W13" s="699" t="s">
        <v>396</v>
      </c>
    </row>
    <row r="14" spans="1:23" ht="29.1" customHeight="1" x14ac:dyDescent="0.25">
      <c r="A14" s="532" t="s">
        <v>136</v>
      </c>
      <c r="B14" s="612">
        <v>298</v>
      </c>
      <c r="C14" s="612">
        <v>14</v>
      </c>
      <c r="D14" s="586">
        <f t="shared" si="0"/>
        <v>312</v>
      </c>
      <c r="E14" s="612">
        <v>2</v>
      </c>
      <c r="F14" s="612">
        <v>3</v>
      </c>
      <c r="G14" s="612">
        <v>1</v>
      </c>
      <c r="H14" s="586">
        <v>6</v>
      </c>
      <c r="I14" s="612">
        <v>4</v>
      </c>
      <c r="J14" s="612">
        <v>0</v>
      </c>
      <c r="K14" s="612">
        <v>7</v>
      </c>
      <c r="L14" s="664">
        <v>11</v>
      </c>
      <c r="M14" s="612">
        <v>0</v>
      </c>
      <c r="N14" s="612">
        <v>0</v>
      </c>
      <c r="O14" s="612">
        <v>0</v>
      </c>
      <c r="P14" s="586">
        <v>0</v>
      </c>
      <c r="Q14" s="612">
        <v>0</v>
      </c>
      <c r="R14" s="612">
        <v>0</v>
      </c>
      <c r="S14" s="612">
        <v>51</v>
      </c>
      <c r="T14" s="612">
        <v>51</v>
      </c>
      <c r="U14" s="612">
        <f t="shared" si="1"/>
        <v>68</v>
      </c>
      <c r="V14" s="612">
        <f t="shared" si="2"/>
        <v>380</v>
      </c>
      <c r="W14" s="699" t="s">
        <v>397</v>
      </c>
    </row>
    <row r="15" spans="1:23" ht="29.1" customHeight="1" x14ac:dyDescent="0.25">
      <c r="A15" s="532" t="s">
        <v>35</v>
      </c>
      <c r="B15" s="612">
        <v>901</v>
      </c>
      <c r="C15" s="612">
        <v>8</v>
      </c>
      <c r="D15" s="586">
        <f t="shared" si="0"/>
        <v>909</v>
      </c>
      <c r="E15" s="612">
        <v>295</v>
      </c>
      <c r="F15" s="612">
        <v>19</v>
      </c>
      <c r="G15" s="612">
        <v>5</v>
      </c>
      <c r="H15" s="586">
        <v>319</v>
      </c>
      <c r="I15" s="612">
        <v>1</v>
      </c>
      <c r="J15" s="612">
        <v>1</v>
      </c>
      <c r="K15" s="612">
        <v>0</v>
      </c>
      <c r="L15" s="664">
        <v>2</v>
      </c>
      <c r="M15" s="612">
        <v>8</v>
      </c>
      <c r="N15" s="612">
        <v>0</v>
      </c>
      <c r="O15" s="612">
        <v>2</v>
      </c>
      <c r="P15" s="586">
        <v>10</v>
      </c>
      <c r="Q15" s="612">
        <v>11</v>
      </c>
      <c r="R15" s="612">
        <v>25</v>
      </c>
      <c r="S15" s="612">
        <v>0</v>
      </c>
      <c r="T15" s="612">
        <v>36</v>
      </c>
      <c r="U15" s="612">
        <f t="shared" si="1"/>
        <v>367</v>
      </c>
      <c r="V15" s="612">
        <f t="shared" si="2"/>
        <v>1276</v>
      </c>
      <c r="W15" s="699" t="s">
        <v>398</v>
      </c>
    </row>
    <row r="16" spans="1:23" ht="29.1" customHeight="1" x14ac:dyDescent="0.25">
      <c r="A16" s="532" t="s">
        <v>37</v>
      </c>
      <c r="B16" s="612">
        <v>251</v>
      </c>
      <c r="C16" s="612">
        <v>0</v>
      </c>
      <c r="D16" s="586">
        <f t="shared" si="0"/>
        <v>251</v>
      </c>
      <c r="E16" s="612">
        <v>6</v>
      </c>
      <c r="F16" s="612">
        <v>0</v>
      </c>
      <c r="G16" s="612">
        <v>0</v>
      </c>
      <c r="H16" s="586">
        <v>6</v>
      </c>
      <c r="I16" s="612">
        <v>0</v>
      </c>
      <c r="J16" s="612">
        <v>0</v>
      </c>
      <c r="K16" s="612">
        <v>0</v>
      </c>
      <c r="L16" s="664">
        <v>0</v>
      </c>
      <c r="M16" s="612">
        <v>0</v>
      </c>
      <c r="N16" s="612">
        <v>0</v>
      </c>
      <c r="O16" s="612">
        <v>0</v>
      </c>
      <c r="P16" s="586">
        <v>0</v>
      </c>
      <c r="Q16" s="612">
        <v>1</v>
      </c>
      <c r="R16" s="612">
        <v>0</v>
      </c>
      <c r="S16" s="612">
        <v>0</v>
      </c>
      <c r="T16" s="612">
        <v>1</v>
      </c>
      <c r="U16" s="612">
        <f t="shared" si="1"/>
        <v>7</v>
      </c>
      <c r="V16" s="612">
        <f t="shared" si="2"/>
        <v>258</v>
      </c>
      <c r="W16" s="699" t="s">
        <v>444</v>
      </c>
    </row>
    <row r="17" spans="1:23" ht="29.1" customHeight="1" x14ac:dyDescent="0.25">
      <c r="A17" s="532" t="s">
        <v>123</v>
      </c>
      <c r="B17" s="612">
        <v>196</v>
      </c>
      <c r="C17" s="612">
        <v>0</v>
      </c>
      <c r="D17" s="586">
        <f t="shared" si="0"/>
        <v>196</v>
      </c>
      <c r="E17" s="612">
        <v>2</v>
      </c>
      <c r="F17" s="612">
        <v>0</v>
      </c>
      <c r="G17" s="612">
        <v>0</v>
      </c>
      <c r="H17" s="586">
        <v>2</v>
      </c>
      <c r="I17" s="612">
        <v>0</v>
      </c>
      <c r="J17" s="612">
        <v>0</v>
      </c>
      <c r="K17" s="612">
        <v>0</v>
      </c>
      <c r="L17" s="664">
        <v>0</v>
      </c>
      <c r="M17" s="612">
        <v>0</v>
      </c>
      <c r="N17" s="612">
        <v>0</v>
      </c>
      <c r="O17" s="612">
        <v>0</v>
      </c>
      <c r="P17" s="586">
        <v>0</v>
      </c>
      <c r="Q17" s="612">
        <v>0</v>
      </c>
      <c r="R17" s="612">
        <v>0</v>
      </c>
      <c r="S17" s="612">
        <v>0</v>
      </c>
      <c r="T17" s="612">
        <v>0</v>
      </c>
      <c r="U17" s="612">
        <f t="shared" si="1"/>
        <v>2</v>
      </c>
      <c r="V17" s="612">
        <f t="shared" si="2"/>
        <v>198</v>
      </c>
      <c r="W17" s="699" t="s">
        <v>400</v>
      </c>
    </row>
    <row r="18" spans="1:23" ht="29.1" customHeight="1" x14ac:dyDescent="0.25">
      <c r="A18" s="532" t="s">
        <v>47</v>
      </c>
      <c r="B18" s="612">
        <v>101</v>
      </c>
      <c r="C18" s="612">
        <v>0</v>
      </c>
      <c r="D18" s="586">
        <f t="shared" si="0"/>
        <v>101</v>
      </c>
      <c r="E18" s="612">
        <v>3</v>
      </c>
      <c r="F18" s="612">
        <v>0</v>
      </c>
      <c r="G18" s="612">
        <v>0</v>
      </c>
      <c r="H18" s="586">
        <v>3</v>
      </c>
      <c r="I18" s="612">
        <v>2</v>
      </c>
      <c r="J18" s="612">
        <v>0</v>
      </c>
      <c r="K18" s="612">
        <v>0</v>
      </c>
      <c r="L18" s="664">
        <v>2</v>
      </c>
      <c r="M18" s="612">
        <v>0</v>
      </c>
      <c r="N18" s="612">
        <v>0</v>
      </c>
      <c r="O18" s="612">
        <v>0</v>
      </c>
      <c r="P18" s="586">
        <v>0</v>
      </c>
      <c r="Q18" s="612">
        <v>2</v>
      </c>
      <c r="R18" s="612">
        <v>0</v>
      </c>
      <c r="S18" s="612">
        <v>0</v>
      </c>
      <c r="T18" s="612">
        <v>2</v>
      </c>
      <c r="U18" s="612">
        <f t="shared" si="1"/>
        <v>7</v>
      </c>
      <c r="V18" s="612">
        <f t="shared" si="2"/>
        <v>108</v>
      </c>
      <c r="W18" s="699" t="s">
        <v>401</v>
      </c>
    </row>
    <row r="19" spans="1:23" ht="29.1" customHeight="1" x14ac:dyDescent="0.25">
      <c r="A19" s="532" t="s">
        <v>139</v>
      </c>
      <c r="B19" s="612">
        <v>97</v>
      </c>
      <c r="C19" s="612">
        <v>0</v>
      </c>
      <c r="D19" s="586">
        <f t="shared" si="0"/>
        <v>97</v>
      </c>
      <c r="E19" s="612">
        <v>0</v>
      </c>
      <c r="F19" s="612">
        <v>0</v>
      </c>
      <c r="G19" s="612">
        <v>0</v>
      </c>
      <c r="H19" s="586">
        <v>0</v>
      </c>
      <c r="I19" s="612">
        <v>4</v>
      </c>
      <c r="J19" s="612">
        <v>0</v>
      </c>
      <c r="K19" s="612">
        <v>0</v>
      </c>
      <c r="L19" s="664">
        <v>4</v>
      </c>
      <c r="M19" s="612">
        <v>0</v>
      </c>
      <c r="N19" s="612">
        <v>0</v>
      </c>
      <c r="O19" s="612">
        <v>0</v>
      </c>
      <c r="P19" s="586">
        <v>0</v>
      </c>
      <c r="Q19" s="612">
        <v>1</v>
      </c>
      <c r="R19" s="612">
        <v>0</v>
      </c>
      <c r="S19" s="612">
        <v>0</v>
      </c>
      <c r="T19" s="612">
        <v>1</v>
      </c>
      <c r="U19" s="612">
        <f t="shared" si="1"/>
        <v>5</v>
      </c>
      <c r="V19" s="612">
        <f t="shared" si="2"/>
        <v>102</v>
      </c>
      <c r="W19" s="699" t="s">
        <v>402</v>
      </c>
    </row>
    <row r="20" spans="1:23" ht="29.1" customHeight="1" x14ac:dyDescent="0.25">
      <c r="A20" s="532" t="s">
        <v>39</v>
      </c>
      <c r="B20" s="612">
        <v>10</v>
      </c>
      <c r="C20" s="612">
        <v>0</v>
      </c>
      <c r="D20" s="586">
        <f t="shared" si="0"/>
        <v>10</v>
      </c>
      <c r="E20" s="612">
        <v>0</v>
      </c>
      <c r="F20" s="612">
        <v>0</v>
      </c>
      <c r="G20" s="612">
        <v>0</v>
      </c>
      <c r="H20" s="586">
        <v>0</v>
      </c>
      <c r="I20" s="612">
        <v>0</v>
      </c>
      <c r="J20" s="612">
        <v>0</v>
      </c>
      <c r="K20" s="612">
        <v>0</v>
      </c>
      <c r="L20" s="664">
        <v>0</v>
      </c>
      <c r="M20" s="612">
        <v>0</v>
      </c>
      <c r="N20" s="612">
        <v>0</v>
      </c>
      <c r="O20" s="612">
        <v>0</v>
      </c>
      <c r="P20" s="586">
        <v>0</v>
      </c>
      <c r="Q20" s="612">
        <v>2</v>
      </c>
      <c r="R20" s="612">
        <v>0</v>
      </c>
      <c r="S20" s="612">
        <v>0</v>
      </c>
      <c r="T20" s="612">
        <v>2</v>
      </c>
      <c r="U20" s="612">
        <f t="shared" si="1"/>
        <v>2</v>
      </c>
      <c r="V20" s="612">
        <f t="shared" si="2"/>
        <v>12</v>
      </c>
      <c r="W20" s="699" t="s">
        <v>445</v>
      </c>
    </row>
    <row r="21" spans="1:23" ht="29.1" customHeight="1" x14ac:dyDescent="0.25">
      <c r="A21" s="532" t="s">
        <v>33</v>
      </c>
      <c r="B21" s="612">
        <v>712</v>
      </c>
      <c r="C21" s="612">
        <v>0</v>
      </c>
      <c r="D21" s="586">
        <f t="shared" si="0"/>
        <v>712</v>
      </c>
      <c r="E21" s="612">
        <v>27</v>
      </c>
      <c r="F21" s="612">
        <v>0</v>
      </c>
      <c r="G21" s="612">
        <v>0</v>
      </c>
      <c r="H21" s="586">
        <v>27</v>
      </c>
      <c r="I21" s="612">
        <v>26</v>
      </c>
      <c r="J21" s="612">
        <v>13</v>
      </c>
      <c r="K21" s="612">
        <v>0</v>
      </c>
      <c r="L21" s="664">
        <v>39</v>
      </c>
      <c r="M21" s="612">
        <v>1</v>
      </c>
      <c r="N21" s="612">
        <v>0</v>
      </c>
      <c r="O21" s="612">
        <v>0</v>
      </c>
      <c r="P21" s="586">
        <v>1</v>
      </c>
      <c r="Q21" s="612">
        <v>4</v>
      </c>
      <c r="R21" s="612">
        <v>34</v>
      </c>
      <c r="S21" s="612">
        <v>0</v>
      </c>
      <c r="T21" s="612">
        <v>38</v>
      </c>
      <c r="U21" s="612">
        <f t="shared" si="1"/>
        <v>105</v>
      </c>
      <c r="V21" s="612">
        <f t="shared" si="2"/>
        <v>817</v>
      </c>
      <c r="W21" s="699" t="s">
        <v>404</v>
      </c>
    </row>
    <row r="22" spans="1:23" ht="29.1" customHeight="1" x14ac:dyDescent="0.25">
      <c r="A22" s="532" t="s">
        <v>134</v>
      </c>
      <c r="B22" s="612">
        <v>1185</v>
      </c>
      <c r="C22" s="612">
        <v>3</v>
      </c>
      <c r="D22" s="586">
        <f t="shared" si="0"/>
        <v>1188</v>
      </c>
      <c r="E22" s="612">
        <v>44</v>
      </c>
      <c r="F22" s="612">
        <v>0</v>
      </c>
      <c r="G22" s="612">
        <v>0</v>
      </c>
      <c r="H22" s="586">
        <v>44</v>
      </c>
      <c r="I22" s="612">
        <v>4</v>
      </c>
      <c r="J22" s="612">
        <v>0</v>
      </c>
      <c r="K22" s="612">
        <v>1</v>
      </c>
      <c r="L22" s="664">
        <v>5</v>
      </c>
      <c r="M22" s="612">
        <v>13</v>
      </c>
      <c r="N22" s="612">
        <v>0</v>
      </c>
      <c r="O22" s="612">
        <v>4</v>
      </c>
      <c r="P22" s="586">
        <v>17</v>
      </c>
      <c r="Q22" s="612">
        <v>41</v>
      </c>
      <c r="R22" s="612">
        <v>1</v>
      </c>
      <c r="S22" s="612">
        <v>2</v>
      </c>
      <c r="T22" s="612">
        <v>44</v>
      </c>
      <c r="U22" s="612">
        <f t="shared" si="1"/>
        <v>110</v>
      </c>
      <c r="V22" s="612">
        <f t="shared" si="2"/>
        <v>1298</v>
      </c>
      <c r="W22" s="699" t="s">
        <v>405</v>
      </c>
    </row>
    <row r="23" spans="1:23" ht="29.1" customHeight="1" x14ac:dyDescent="0.25">
      <c r="A23" s="532" t="s">
        <v>30</v>
      </c>
      <c r="B23" s="612">
        <v>1086</v>
      </c>
      <c r="C23" s="612">
        <v>0</v>
      </c>
      <c r="D23" s="586">
        <f t="shared" si="0"/>
        <v>1086</v>
      </c>
      <c r="E23" s="612">
        <v>59</v>
      </c>
      <c r="F23" s="612">
        <v>58</v>
      </c>
      <c r="G23" s="612">
        <v>10</v>
      </c>
      <c r="H23" s="586">
        <v>127</v>
      </c>
      <c r="I23" s="612">
        <v>55</v>
      </c>
      <c r="J23" s="612">
        <v>209</v>
      </c>
      <c r="K23" s="612">
        <v>4</v>
      </c>
      <c r="L23" s="664">
        <v>268</v>
      </c>
      <c r="M23" s="612">
        <v>4</v>
      </c>
      <c r="N23" s="612">
        <v>77</v>
      </c>
      <c r="O23" s="612">
        <v>0</v>
      </c>
      <c r="P23" s="586">
        <v>81</v>
      </c>
      <c r="Q23" s="612">
        <v>100</v>
      </c>
      <c r="R23" s="612">
        <v>238</v>
      </c>
      <c r="S23" s="612">
        <v>33</v>
      </c>
      <c r="T23" s="612">
        <v>371</v>
      </c>
      <c r="U23" s="612">
        <f t="shared" si="1"/>
        <v>847</v>
      </c>
      <c r="V23" s="612">
        <f t="shared" si="2"/>
        <v>1933</v>
      </c>
      <c r="W23" s="699" t="s">
        <v>434</v>
      </c>
    </row>
    <row r="24" spans="1:23" ht="29.1" customHeight="1" x14ac:dyDescent="0.25">
      <c r="A24" s="532" t="s">
        <v>296</v>
      </c>
      <c r="B24" s="612">
        <v>129</v>
      </c>
      <c r="C24" s="612">
        <v>2</v>
      </c>
      <c r="D24" s="586">
        <f t="shared" si="0"/>
        <v>131</v>
      </c>
      <c r="E24" s="612">
        <v>0</v>
      </c>
      <c r="F24" s="612">
        <v>0</v>
      </c>
      <c r="G24" s="612">
        <v>0</v>
      </c>
      <c r="H24" s="586">
        <v>0</v>
      </c>
      <c r="I24" s="612">
        <v>0</v>
      </c>
      <c r="J24" s="612">
        <v>1</v>
      </c>
      <c r="K24" s="612">
        <v>0</v>
      </c>
      <c r="L24" s="664">
        <v>1</v>
      </c>
      <c r="M24" s="612">
        <v>1</v>
      </c>
      <c r="N24" s="612">
        <v>1</v>
      </c>
      <c r="O24" s="612">
        <v>0</v>
      </c>
      <c r="P24" s="586">
        <v>2</v>
      </c>
      <c r="Q24" s="612">
        <v>2</v>
      </c>
      <c r="R24" s="612">
        <v>1</v>
      </c>
      <c r="S24" s="612">
        <v>0</v>
      </c>
      <c r="T24" s="612">
        <v>3</v>
      </c>
      <c r="U24" s="612">
        <f t="shared" si="1"/>
        <v>6</v>
      </c>
      <c r="V24" s="612">
        <f t="shared" si="2"/>
        <v>137</v>
      </c>
      <c r="W24" s="699" t="s">
        <v>407</v>
      </c>
    </row>
    <row r="25" spans="1:23" ht="29.1" customHeight="1" x14ac:dyDescent="0.25">
      <c r="A25" s="532" t="s">
        <v>42</v>
      </c>
      <c r="B25" s="612">
        <v>109</v>
      </c>
      <c r="C25" s="612">
        <v>1</v>
      </c>
      <c r="D25" s="586">
        <f t="shared" si="0"/>
        <v>110</v>
      </c>
      <c r="E25" s="612">
        <v>1</v>
      </c>
      <c r="F25" s="612">
        <v>0</v>
      </c>
      <c r="G25" s="612">
        <v>0</v>
      </c>
      <c r="H25" s="586">
        <v>1</v>
      </c>
      <c r="I25" s="612">
        <v>2</v>
      </c>
      <c r="J25" s="612">
        <v>0</v>
      </c>
      <c r="K25" s="612">
        <v>0</v>
      </c>
      <c r="L25" s="664">
        <v>2</v>
      </c>
      <c r="M25" s="612">
        <v>0</v>
      </c>
      <c r="N25" s="612">
        <v>0</v>
      </c>
      <c r="O25" s="612">
        <v>0</v>
      </c>
      <c r="P25" s="586">
        <v>0</v>
      </c>
      <c r="Q25" s="612">
        <v>0</v>
      </c>
      <c r="R25" s="612">
        <v>0</v>
      </c>
      <c r="S25" s="612">
        <v>0</v>
      </c>
      <c r="T25" s="612">
        <v>0</v>
      </c>
      <c r="U25" s="612">
        <f t="shared" si="1"/>
        <v>3</v>
      </c>
      <c r="V25" s="612">
        <f t="shared" si="2"/>
        <v>113</v>
      </c>
      <c r="W25" s="699" t="s">
        <v>408</v>
      </c>
    </row>
    <row r="26" spans="1:23" ht="29.1" customHeight="1" x14ac:dyDescent="0.25">
      <c r="A26" s="532" t="s">
        <v>26</v>
      </c>
      <c r="B26" s="612">
        <v>122</v>
      </c>
      <c r="C26" s="612">
        <v>0</v>
      </c>
      <c r="D26" s="586">
        <f t="shared" si="0"/>
        <v>122</v>
      </c>
      <c r="E26" s="612">
        <v>3</v>
      </c>
      <c r="F26" s="612">
        <v>1</v>
      </c>
      <c r="G26" s="612">
        <v>0</v>
      </c>
      <c r="H26" s="586">
        <v>4</v>
      </c>
      <c r="I26" s="612">
        <v>2</v>
      </c>
      <c r="J26" s="612">
        <v>0</v>
      </c>
      <c r="K26" s="612">
        <v>0</v>
      </c>
      <c r="L26" s="664">
        <v>2</v>
      </c>
      <c r="M26" s="612">
        <v>0</v>
      </c>
      <c r="N26" s="612">
        <v>0</v>
      </c>
      <c r="O26" s="612">
        <v>1</v>
      </c>
      <c r="P26" s="586">
        <v>1</v>
      </c>
      <c r="Q26" s="612">
        <v>11</v>
      </c>
      <c r="R26" s="612">
        <v>5</v>
      </c>
      <c r="S26" s="612">
        <v>0</v>
      </c>
      <c r="T26" s="612">
        <v>16</v>
      </c>
      <c r="U26" s="612">
        <f t="shared" si="1"/>
        <v>23</v>
      </c>
      <c r="V26" s="612">
        <f t="shared" si="2"/>
        <v>145</v>
      </c>
      <c r="W26" s="699" t="s">
        <v>446</v>
      </c>
    </row>
    <row r="27" spans="1:23" ht="29.1" customHeight="1" x14ac:dyDescent="0.25">
      <c r="A27" s="532" t="s">
        <v>34</v>
      </c>
      <c r="B27" s="612">
        <v>1216</v>
      </c>
      <c r="C27" s="612">
        <v>5</v>
      </c>
      <c r="D27" s="586">
        <f t="shared" si="0"/>
        <v>1221</v>
      </c>
      <c r="E27" s="612">
        <v>66</v>
      </c>
      <c r="F27" s="612">
        <v>2</v>
      </c>
      <c r="G27" s="612">
        <v>0</v>
      </c>
      <c r="H27" s="586">
        <v>68</v>
      </c>
      <c r="I27" s="612">
        <v>13</v>
      </c>
      <c r="J27" s="612">
        <v>5</v>
      </c>
      <c r="K27" s="612">
        <v>0</v>
      </c>
      <c r="L27" s="664">
        <v>18</v>
      </c>
      <c r="M27" s="612">
        <v>7</v>
      </c>
      <c r="N27" s="612">
        <v>41</v>
      </c>
      <c r="O27" s="612">
        <v>3</v>
      </c>
      <c r="P27" s="586">
        <v>51</v>
      </c>
      <c r="Q27" s="612">
        <v>10</v>
      </c>
      <c r="R27" s="612">
        <v>10</v>
      </c>
      <c r="S27" s="612">
        <v>10</v>
      </c>
      <c r="T27" s="612">
        <v>30</v>
      </c>
      <c r="U27" s="612">
        <f t="shared" si="1"/>
        <v>167</v>
      </c>
      <c r="V27" s="612">
        <f t="shared" si="2"/>
        <v>1388</v>
      </c>
      <c r="W27" s="699" t="s">
        <v>447</v>
      </c>
    </row>
    <row r="28" spans="1:23" ht="29.1" customHeight="1" x14ac:dyDescent="0.25">
      <c r="A28" s="532" t="s">
        <v>38</v>
      </c>
      <c r="B28" s="612">
        <v>0</v>
      </c>
      <c r="C28" s="612">
        <v>0</v>
      </c>
      <c r="D28" s="586">
        <f t="shared" si="0"/>
        <v>0</v>
      </c>
      <c r="E28" s="612"/>
      <c r="F28" s="612">
        <v>0</v>
      </c>
      <c r="G28" s="612">
        <v>0</v>
      </c>
      <c r="H28" s="612">
        <v>0</v>
      </c>
      <c r="I28" s="612">
        <v>0</v>
      </c>
      <c r="J28" s="612">
        <v>0</v>
      </c>
      <c r="K28" s="612">
        <v>0</v>
      </c>
      <c r="L28" s="612">
        <v>0</v>
      </c>
      <c r="M28" s="612">
        <v>0</v>
      </c>
      <c r="N28" s="612">
        <v>0</v>
      </c>
      <c r="O28" s="612">
        <v>0</v>
      </c>
      <c r="P28" s="612">
        <v>0</v>
      </c>
      <c r="Q28" s="612">
        <v>0</v>
      </c>
      <c r="R28" s="612">
        <v>0</v>
      </c>
      <c r="S28" s="612">
        <v>0</v>
      </c>
      <c r="T28" s="612">
        <v>0</v>
      </c>
      <c r="U28" s="612">
        <f t="shared" si="1"/>
        <v>0</v>
      </c>
      <c r="V28" s="612">
        <f t="shared" si="2"/>
        <v>0</v>
      </c>
      <c r="W28" s="699" t="s">
        <v>411</v>
      </c>
    </row>
    <row r="29" spans="1:23" ht="29.1" customHeight="1" x14ac:dyDescent="0.25">
      <c r="A29" s="532" t="s">
        <v>45</v>
      </c>
      <c r="B29" s="612">
        <v>251</v>
      </c>
      <c r="C29" s="612">
        <v>2</v>
      </c>
      <c r="D29" s="586">
        <f t="shared" si="0"/>
        <v>253</v>
      </c>
      <c r="E29" s="612">
        <v>10</v>
      </c>
      <c r="F29" s="612">
        <v>2</v>
      </c>
      <c r="G29" s="612">
        <v>0</v>
      </c>
      <c r="H29" s="586">
        <v>12</v>
      </c>
      <c r="I29" s="612">
        <v>4</v>
      </c>
      <c r="J29" s="612">
        <v>1</v>
      </c>
      <c r="K29" s="612">
        <v>0</v>
      </c>
      <c r="L29" s="664">
        <v>5</v>
      </c>
      <c r="M29" s="612">
        <v>0</v>
      </c>
      <c r="N29" s="612">
        <v>0</v>
      </c>
      <c r="O29" s="612">
        <v>0</v>
      </c>
      <c r="P29" s="586">
        <v>0</v>
      </c>
      <c r="Q29" s="612">
        <v>1</v>
      </c>
      <c r="R29" s="612">
        <v>5</v>
      </c>
      <c r="S29" s="612">
        <v>0</v>
      </c>
      <c r="T29" s="612">
        <v>6</v>
      </c>
      <c r="U29" s="612">
        <f t="shared" si="1"/>
        <v>23</v>
      </c>
      <c r="V29" s="612">
        <f t="shared" si="2"/>
        <v>276</v>
      </c>
      <c r="W29" s="699" t="s">
        <v>465</v>
      </c>
    </row>
    <row r="30" spans="1:23" ht="29.1" customHeight="1" x14ac:dyDescent="0.25">
      <c r="A30" s="532" t="s">
        <v>303</v>
      </c>
      <c r="B30" s="719">
        <v>21</v>
      </c>
      <c r="C30" s="719">
        <v>0</v>
      </c>
      <c r="D30" s="586">
        <f t="shared" si="0"/>
        <v>21</v>
      </c>
      <c r="E30" s="719">
        <v>0</v>
      </c>
      <c r="F30" s="719">
        <v>0</v>
      </c>
      <c r="G30" s="719">
        <v>0</v>
      </c>
      <c r="H30" s="586">
        <v>0</v>
      </c>
      <c r="I30" s="719">
        <v>0</v>
      </c>
      <c r="J30" s="719">
        <v>0</v>
      </c>
      <c r="K30" s="719">
        <v>0</v>
      </c>
      <c r="L30" s="664">
        <v>0</v>
      </c>
      <c r="M30" s="719">
        <v>0</v>
      </c>
      <c r="N30" s="719">
        <v>0</v>
      </c>
      <c r="O30" s="719">
        <v>0</v>
      </c>
      <c r="P30" s="586">
        <v>0</v>
      </c>
      <c r="Q30" s="719">
        <v>0</v>
      </c>
      <c r="R30" s="719">
        <v>0</v>
      </c>
      <c r="S30" s="612">
        <v>0</v>
      </c>
      <c r="T30" s="612">
        <v>0</v>
      </c>
      <c r="U30" s="612">
        <f t="shared" si="1"/>
        <v>0</v>
      </c>
      <c r="V30" s="612">
        <f t="shared" si="2"/>
        <v>21</v>
      </c>
      <c r="W30" s="699" t="s">
        <v>413</v>
      </c>
    </row>
    <row r="31" spans="1:23" ht="29.1" customHeight="1" x14ac:dyDescent="0.25">
      <c r="A31" s="532" t="s">
        <v>48</v>
      </c>
      <c r="B31" s="719">
        <v>145</v>
      </c>
      <c r="C31" s="719">
        <v>0</v>
      </c>
      <c r="D31" s="586">
        <f t="shared" si="0"/>
        <v>145</v>
      </c>
      <c r="E31" s="719">
        <v>3</v>
      </c>
      <c r="F31" s="719">
        <v>0</v>
      </c>
      <c r="G31" s="719">
        <v>0</v>
      </c>
      <c r="H31" s="586">
        <v>3</v>
      </c>
      <c r="I31" s="719">
        <v>0</v>
      </c>
      <c r="J31" s="719">
        <v>0</v>
      </c>
      <c r="K31" s="719">
        <v>0</v>
      </c>
      <c r="L31" s="664">
        <v>0</v>
      </c>
      <c r="M31" s="719">
        <v>0</v>
      </c>
      <c r="N31" s="719">
        <v>0</v>
      </c>
      <c r="O31" s="719">
        <v>0</v>
      </c>
      <c r="P31" s="586">
        <v>0</v>
      </c>
      <c r="Q31" s="719">
        <v>0</v>
      </c>
      <c r="R31" s="719">
        <v>1</v>
      </c>
      <c r="S31" s="612">
        <v>0</v>
      </c>
      <c r="T31" s="612">
        <v>1</v>
      </c>
      <c r="U31" s="612">
        <f t="shared" si="1"/>
        <v>4</v>
      </c>
      <c r="V31" s="612">
        <f t="shared" si="2"/>
        <v>149</v>
      </c>
      <c r="W31" s="699" t="s">
        <v>414</v>
      </c>
    </row>
    <row r="32" spans="1:23" ht="29.1" customHeight="1" x14ac:dyDescent="0.25">
      <c r="A32" s="532" t="s">
        <v>359</v>
      </c>
      <c r="B32" s="719">
        <v>0</v>
      </c>
      <c r="C32" s="719">
        <v>0</v>
      </c>
      <c r="D32" s="586">
        <f t="shared" si="0"/>
        <v>0</v>
      </c>
      <c r="E32" s="719">
        <v>0</v>
      </c>
      <c r="F32" s="719">
        <v>0</v>
      </c>
      <c r="G32" s="719">
        <v>0</v>
      </c>
      <c r="H32" s="586">
        <v>0</v>
      </c>
      <c r="I32" s="719">
        <v>0</v>
      </c>
      <c r="J32" s="719">
        <v>0</v>
      </c>
      <c r="K32" s="719">
        <v>0</v>
      </c>
      <c r="L32" s="664">
        <v>0</v>
      </c>
      <c r="M32" s="719">
        <v>0</v>
      </c>
      <c r="N32" s="719">
        <v>0</v>
      </c>
      <c r="O32" s="719">
        <v>0</v>
      </c>
      <c r="P32" s="586">
        <v>0</v>
      </c>
      <c r="Q32" s="719">
        <v>0</v>
      </c>
      <c r="R32" s="719">
        <v>0</v>
      </c>
      <c r="S32" s="612">
        <v>0</v>
      </c>
      <c r="T32" s="612">
        <v>0</v>
      </c>
      <c r="U32" s="612">
        <f t="shared" si="1"/>
        <v>0</v>
      </c>
      <c r="V32" s="612">
        <f t="shared" si="2"/>
        <v>0</v>
      </c>
      <c r="W32" s="699" t="s">
        <v>448</v>
      </c>
    </row>
    <row r="33" spans="1:23" ht="29.1" customHeight="1" thickBot="1" x14ac:dyDescent="0.3">
      <c r="A33" s="627" t="s">
        <v>360</v>
      </c>
      <c r="B33" s="720">
        <v>115</v>
      </c>
      <c r="C33" s="720">
        <v>0</v>
      </c>
      <c r="D33" s="586">
        <f t="shared" si="0"/>
        <v>115</v>
      </c>
      <c r="E33" s="720">
        <v>3</v>
      </c>
      <c r="F33" s="720">
        <v>0</v>
      </c>
      <c r="G33" s="720">
        <v>0</v>
      </c>
      <c r="H33" s="586">
        <v>3</v>
      </c>
      <c r="I33" s="720">
        <v>0</v>
      </c>
      <c r="J33" s="720">
        <v>6</v>
      </c>
      <c r="K33" s="720">
        <v>0</v>
      </c>
      <c r="L33" s="639">
        <v>6</v>
      </c>
      <c r="M33" s="720">
        <v>0</v>
      </c>
      <c r="N33" s="720">
        <v>0</v>
      </c>
      <c r="O33" s="720">
        <v>0</v>
      </c>
      <c r="P33" s="586">
        <v>0</v>
      </c>
      <c r="Q33" s="720">
        <v>2</v>
      </c>
      <c r="R33" s="720">
        <v>0</v>
      </c>
      <c r="S33" s="612">
        <v>0</v>
      </c>
      <c r="T33" s="612">
        <v>2</v>
      </c>
      <c r="U33" s="612">
        <f t="shared" si="1"/>
        <v>11</v>
      </c>
      <c r="V33" s="612">
        <f t="shared" si="2"/>
        <v>126</v>
      </c>
      <c r="W33" s="538" t="s">
        <v>449</v>
      </c>
    </row>
    <row r="34" spans="1:23" ht="29.1" customHeight="1" thickBot="1" x14ac:dyDescent="0.3">
      <c r="A34" s="539" t="s">
        <v>351</v>
      </c>
      <c r="B34" s="618">
        <f t="shared" ref="B34:V34" si="3">SUM(B10:B33)</f>
        <v>7502</v>
      </c>
      <c r="C34" s="618">
        <f t="shared" si="3"/>
        <v>43</v>
      </c>
      <c r="D34" s="618">
        <f t="shared" si="3"/>
        <v>7545</v>
      </c>
      <c r="E34" s="618">
        <f t="shared" si="3"/>
        <v>550</v>
      </c>
      <c r="F34" s="618">
        <f t="shared" si="3"/>
        <v>89</v>
      </c>
      <c r="G34" s="618">
        <f t="shared" si="3"/>
        <v>19</v>
      </c>
      <c r="H34" s="618">
        <f t="shared" si="3"/>
        <v>658</v>
      </c>
      <c r="I34" s="618">
        <f t="shared" si="3"/>
        <v>117</v>
      </c>
      <c r="J34" s="618">
        <f t="shared" si="3"/>
        <v>237</v>
      </c>
      <c r="K34" s="618">
        <f t="shared" si="3"/>
        <v>12</v>
      </c>
      <c r="L34" s="618">
        <f t="shared" si="3"/>
        <v>366</v>
      </c>
      <c r="M34" s="618">
        <f t="shared" si="3"/>
        <v>34</v>
      </c>
      <c r="N34" s="618">
        <f t="shared" si="3"/>
        <v>124</v>
      </c>
      <c r="O34" s="618">
        <f t="shared" si="3"/>
        <v>11</v>
      </c>
      <c r="P34" s="618">
        <f t="shared" si="3"/>
        <v>169</v>
      </c>
      <c r="Q34" s="618">
        <f t="shared" si="3"/>
        <v>193</v>
      </c>
      <c r="R34" s="618">
        <f t="shared" si="3"/>
        <v>327</v>
      </c>
      <c r="S34" s="618">
        <f t="shared" si="3"/>
        <v>107</v>
      </c>
      <c r="T34" s="618">
        <f t="shared" si="3"/>
        <v>627</v>
      </c>
      <c r="U34" s="618">
        <f t="shared" si="3"/>
        <v>1820</v>
      </c>
      <c r="V34" s="618">
        <f t="shared" si="3"/>
        <v>9365</v>
      </c>
      <c r="W34" s="721" t="s">
        <v>709</v>
      </c>
    </row>
    <row r="35" spans="1:23" ht="15.75" x14ac:dyDescent="0.25">
      <c r="T35" s="322"/>
      <c r="U35" s="322"/>
      <c r="V35" s="322"/>
    </row>
    <row r="36" spans="1:23" ht="27.75" x14ac:dyDescent="0.4">
      <c r="B36" s="20"/>
      <c r="D36" s="263"/>
      <c r="E36" s="263"/>
    </row>
    <row r="37" spans="1:23" ht="36.75" customHeight="1" x14ac:dyDescent="0.25">
      <c r="D37" s="263"/>
      <c r="E37" s="263"/>
    </row>
    <row r="39" spans="1:23" x14ac:dyDescent="0.25">
      <c r="W39"/>
    </row>
    <row r="40" spans="1:23" ht="14.25" customHeight="1" x14ac:dyDescent="0.25">
      <c r="W40"/>
    </row>
    <row r="41" spans="1:23" x14ac:dyDescent="0.25">
      <c r="W41"/>
    </row>
    <row r="42" spans="1:23" x14ac:dyDescent="0.25"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48" spans="1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  <row r="99" spans="23:23" x14ac:dyDescent="0.25">
      <c r="W99"/>
    </row>
  </sheetData>
  <mergeCells count="28">
    <mergeCell ref="A1:W1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2:W2"/>
    <mergeCell ref="W4:W8"/>
    <mergeCell ref="E5:G5"/>
    <mergeCell ref="E7:G7"/>
    <mergeCell ref="I7:K7"/>
    <mergeCell ref="M7:O7"/>
    <mergeCell ref="Q7:S7"/>
    <mergeCell ref="I5:K5"/>
    <mergeCell ref="M5:O5"/>
    <mergeCell ref="Q5:S5"/>
  </mergeCells>
  <printOptions horizontalCentered="1"/>
  <pageMargins left="0.15748031496062992" right="0.31496062992125984" top="0.27559055118110237" bottom="0.47244094488188981" header="0.19685039370078741" footer="0.31496062992125984"/>
  <pageSetup paperSize="9" scale="41" orientation="landscape" r:id="rId1"/>
  <headerFooter>
    <oddFooter>&amp;C&amp;14 &amp;"Arial,Bold"20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52"/>
  <sheetViews>
    <sheetView rightToLeft="1" view="pageBreakPreview" topLeftCell="B1" zoomScale="50" zoomScaleNormal="66" zoomScaleSheetLayoutView="50" workbookViewId="0">
      <selection activeCell="S17" sqref="S17"/>
    </sheetView>
  </sheetViews>
  <sheetFormatPr defaultRowHeight="15" x14ac:dyDescent="0.25"/>
  <cols>
    <col min="1" max="1" width="42.42578125" customWidth="1"/>
    <col min="2" max="2" width="16.5703125" customWidth="1"/>
    <col min="3" max="3" width="18.140625" customWidth="1"/>
    <col min="4" max="4" width="11.85546875" customWidth="1"/>
    <col min="5" max="5" width="12.85546875" customWidth="1"/>
    <col min="6" max="6" width="12.5703125" customWidth="1"/>
    <col min="7" max="7" width="18.42578125" customWidth="1"/>
    <col min="8" max="8" width="9.28515625" customWidth="1"/>
    <col min="9" max="9" width="11.140625" customWidth="1"/>
    <col min="10" max="10" width="14.7109375" customWidth="1"/>
    <col min="11" max="11" width="16.42578125" customWidth="1"/>
    <col min="12" max="12" width="10.28515625" customWidth="1"/>
    <col min="13" max="13" width="12.140625" customWidth="1"/>
    <col min="14" max="14" width="15.5703125" customWidth="1"/>
    <col min="15" max="15" width="17.28515625" customWidth="1"/>
    <col min="16" max="16" width="9.5703125" customWidth="1"/>
    <col min="17" max="17" width="15.85546875" customWidth="1"/>
    <col min="18" max="18" width="12.140625" customWidth="1"/>
    <col min="19" max="19" width="13.7109375" customWidth="1"/>
    <col min="20" max="20" width="9.42578125" customWidth="1"/>
    <col min="21" max="21" width="13.140625" customWidth="1"/>
    <col min="22" max="22" width="14.5703125" customWidth="1"/>
    <col min="23" max="23" width="66.5703125" customWidth="1"/>
  </cols>
  <sheetData>
    <row r="1" spans="1:23" ht="20.100000000000001" customHeight="1" x14ac:dyDescent="0.25">
      <c r="A1" s="1478" t="s">
        <v>796</v>
      </c>
      <c r="B1" s="1478"/>
      <c r="C1" s="1478"/>
      <c r="D1" s="1478"/>
      <c r="E1" s="1478"/>
      <c r="F1" s="1478"/>
      <c r="G1" s="1478"/>
      <c r="H1" s="1478"/>
      <c r="I1" s="1478"/>
      <c r="J1" s="1478"/>
      <c r="K1" s="1478"/>
      <c r="L1" s="1478"/>
      <c r="M1" s="1478"/>
      <c r="N1" s="1478"/>
      <c r="O1" s="1478"/>
      <c r="P1" s="1478"/>
      <c r="Q1" s="1478"/>
      <c r="R1" s="1478"/>
      <c r="S1" s="1478"/>
      <c r="T1" s="1478"/>
      <c r="U1" s="1478"/>
      <c r="V1" s="1478"/>
      <c r="W1" s="1478"/>
    </row>
    <row r="2" spans="1:23" ht="24" customHeight="1" x14ac:dyDescent="0.35">
      <c r="A2" s="1478" t="s">
        <v>797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  <c r="L2" s="1478"/>
      <c r="M2" s="1478"/>
      <c r="N2" s="1478"/>
      <c r="O2" s="1478"/>
      <c r="P2" s="1478"/>
      <c r="Q2" s="1478"/>
      <c r="R2" s="1478"/>
      <c r="S2" s="1478"/>
      <c r="T2" s="1478"/>
      <c r="U2" s="1478"/>
      <c r="V2" s="1478"/>
      <c r="W2" s="1478"/>
    </row>
    <row r="3" spans="1:23" s="477" customFormat="1" ht="29.1" customHeight="1" thickBot="1" x14ac:dyDescent="0.3">
      <c r="A3" s="1126" t="s">
        <v>1009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1126" t="s">
        <v>944</v>
      </c>
    </row>
    <row r="4" spans="1:23" ht="21" customHeight="1" x14ac:dyDescent="0.25">
      <c r="A4" s="1479" t="s">
        <v>819</v>
      </c>
      <c r="B4" s="631" t="s">
        <v>19</v>
      </c>
      <c r="C4" s="630" t="s">
        <v>20</v>
      </c>
      <c r="D4" s="1462" t="s">
        <v>461</v>
      </c>
      <c r="E4" s="1289" t="s">
        <v>329</v>
      </c>
      <c r="F4" s="1297"/>
      <c r="G4" s="1298"/>
      <c r="H4" s="1483" t="s">
        <v>461</v>
      </c>
      <c r="I4" s="1299" t="s">
        <v>64</v>
      </c>
      <c r="J4" s="1299"/>
      <c r="K4" s="1484"/>
      <c r="L4" s="1477" t="s">
        <v>461</v>
      </c>
      <c r="M4" s="1299" t="s">
        <v>219</v>
      </c>
      <c r="N4" s="1299"/>
      <c r="O4" s="1484"/>
      <c r="P4" s="1483" t="s">
        <v>461</v>
      </c>
      <c r="Q4" s="1485" t="s">
        <v>220</v>
      </c>
      <c r="R4" s="1299"/>
      <c r="S4" s="1484"/>
      <c r="T4" s="1483" t="s">
        <v>461</v>
      </c>
      <c r="U4" s="1477" t="s">
        <v>462</v>
      </c>
      <c r="V4" s="1462" t="s">
        <v>463</v>
      </c>
      <c r="W4" s="1480" t="s">
        <v>924</v>
      </c>
    </row>
    <row r="5" spans="1:23" ht="33" customHeight="1" thickBot="1" x14ac:dyDescent="0.3">
      <c r="A5" s="1306"/>
      <c r="B5" s="632" t="s">
        <v>377</v>
      </c>
      <c r="C5" s="633" t="s">
        <v>378</v>
      </c>
      <c r="D5" s="1292"/>
      <c r="E5" s="1335" t="s">
        <v>380</v>
      </c>
      <c r="F5" s="1465"/>
      <c r="G5" s="1337"/>
      <c r="H5" s="1425"/>
      <c r="I5" s="1335" t="s">
        <v>389</v>
      </c>
      <c r="J5" s="1465"/>
      <c r="K5" s="1337"/>
      <c r="L5" s="1425"/>
      <c r="M5" s="1290" t="s">
        <v>458</v>
      </c>
      <c r="N5" s="1300"/>
      <c r="O5" s="1306"/>
      <c r="P5" s="1425"/>
      <c r="Q5" s="1335" t="s">
        <v>459</v>
      </c>
      <c r="R5" s="1465"/>
      <c r="S5" s="1337"/>
      <c r="T5" s="1425"/>
      <c r="U5" s="1425"/>
      <c r="V5" s="1292"/>
      <c r="W5" s="1481"/>
    </row>
    <row r="6" spans="1:23" ht="64.5" customHeight="1" x14ac:dyDescent="0.25">
      <c r="A6" s="1306"/>
      <c r="B6" s="631" t="s">
        <v>290</v>
      </c>
      <c r="C6" s="631" t="s">
        <v>290</v>
      </c>
      <c r="D6" s="1292"/>
      <c r="E6" s="1290" t="s">
        <v>380</v>
      </c>
      <c r="F6" s="1300"/>
      <c r="G6" s="1306"/>
      <c r="H6" s="1425"/>
      <c r="I6" s="1290" t="s">
        <v>290</v>
      </c>
      <c r="J6" s="1300"/>
      <c r="K6" s="1306"/>
      <c r="L6" s="1425"/>
      <c r="M6" s="1289" t="s">
        <v>290</v>
      </c>
      <c r="N6" s="1297"/>
      <c r="O6" s="1298"/>
      <c r="P6" s="1425"/>
      <c r="Q6" s="1290" t="s">
        <v>290</v>
      </c>
      <c r="R6" s="1300"/>
      <c r="S6" s="1306"/>
      <c r="T6" s="1425"/>
      <c r="U6" s="1425"/>
      <c r="V6" s="1292"/>
      <c r="W6" s="1481"/>
    </row>
    <row r="7" spans="1:23" ht="74.099999999999994" customHeight="1" x14ac:dyDescent="0.25">
      <c r="A7" s="1306"/>
      <c r="B7" s="632" t="s">
        <v>460</v>
      </c>
      <c r="C7" s="633" t="s">
        <v>460</v>
      </c>
      <c r="D7" s="1292"/>
      <c r="E7" s="1290" t="s">
        <v>460</v>
      </c>
      <c r="F7" s="1300"/>
      <c r="G7" s="1306"/>
      <c r="H7" s="1425"/>
      <c r="I7" s="1290" t="s">
        <v>460</v>
      </c>
      <c r="J7" s="1300"/>
      <c r="K7" s="1306"/>
      <c r="L7" s="1425"/>
      <c r="M7" s="1290" t="s">
        <v>460</v>
      </c>
      <c r="N7" s="1300"/>
      <c r="O7" s="1306"/>
      <c r="P7" s="1425"/>
      <c r="Q7" s="1290" t="s">
        <v>1014</v>
      </c>
      <c r="R7" s="1300"/>
      <c r="S7" s="1306"/>
      <c r="T7" s="1425"/>
      <c r="U7" s="1425"/>
      <c r="V7" s="1292"/>
      <c r="W7" s="1481"/>
    </row>
    <row r="8" spans="1:23" ht="96.6" customHeight="1" thickBot="1" x14ac:dyDescent="0.3">
      <c r="A8" s="1337"/>
      <c r="B8" s="711" t="s">
        <v>1015</v>
      </c>
      <c r="C8" s="717" t="s">
        <v>1016</v>
      </c>
      <c r="D8" s="1326"/>
      <c r="E8" s="715" t="s">
        <v>788</v>
      </c>
      <c r="F8" s="713" t="s">
        <v>790</v>
      </c>
      <c r="G8" s="717" t="s">
        <v>1017</v>
      </c>
      <c r="H8" s="1426"/>
      <c r="I8" s="715" t="s">
        <v>799</v>
      </c>
      <c r="J8" s="716" t="s">
        <v>785</v>
      </c>
      <c r="K8" s="717" t="s">
        <v>791</v>
      </c>
      <c r="L8" s="1426"/>
      <c r="M8" s="715" t="s">
        <v>788</v>
      </c>
      <c r="N8" s="716" t="s">
        <v>785</v>
      </c>
      <c r="O8" s="717" t="s">
        <v>464</v>
      </c>
      <c r="P8" s="1426"/>
      <c r="Q8" s="715" t="s">
        <v>1018</v>
      </c>
      <c r="R8" s="716" t="s">
        <v>1019</v>
      </c>
      <c r="S8" s="717" t="s">
        <v>800</v>
      </c>
      <c r="T8" s="1426"/>
      <c r="U8" s="1426"/>
      <c r="V8" s="1326"/>
      <c r="W8" s="1482"/>
    </row>
    <row r="9" spans="1:23" ht="24.95" customHeight="1" thickBot="1" x14ac:dyDescent="0.3">
      <c r="A9" s="1110" t="s">
        <v>649</v>
      </c>
      <c r="B9" s="1116"/>
      <c r="C9" s="1112"/>
      <c r="D9" s="1112"/>
      <c r="E9" s="1112"/>
      <c r="F9" s="1112"/>
      <c r="G9" s="1112"/>
      <c r="H9" s="1112"/>
      <c r="I9" s="1112"/>
      <c r="J9" s="1112"/>
      <c r="K9" s="1112"/>
      <c r="L9" s="1112"/>
      <c r="M9" s="1112"/>
      <c r="N9" s="1112"/>
      <c r="O9" s="1112"/>
      <c r="P9" s="1112"/>
      <c r="Q9" s="1112"/>
      <c r="R9" s="1112"/>
      <c r="S9" s="1112"/>
      <c r="T9" s="1112"/>
      <c r="U9" s="1112"/>
      <c r="V9" s="1476" t="s">
        <v>564</v>
      </c>
      <c r="W9" s="1476"/>
    </row>
    <row r="10" spans="1:23" ht="24.95" customHeight="1" x14ac:dyDescent="0.25">
      <c r="A10" s="748" t="s">
        <v>50</v>
      </c>
      <c r="B10" s="1109">
        <v>15</v>
      </c>
      <c r="C10" s="1109">
        <v>1</v>
      </c>
      <c r="D10" s="1109">
        <f t="shared" ref="D10:D44" si="0">SUM(B10:C10)</f>
        <v>16</v>
      </c>
      <c r="E10" s="1109">
        <v>0</v>
      </c>
      <c r="F10" s="1109">
        <v>0</v>
      </c>
      <c r="G10" s="1109">
        <v>0</v>
      </c>
      <c r="H10" s="1109">
        <v>0</v>
      </c>
      <c r="I10" s="1109">
        <v>0</v>
      </c>
      <c r="J10" s="1109">
        <v>0</v>
      </c>
      <c r="K10" s="1109">
        <v>0</v>
      </c>
      <c r="L10" s="1109">
        <v>0</v>
      </c>
      <c r="M10" s="1109">
        <v>0</v>
      </c>
      <c r="N10" s="1109">
        <v>0</v>
      </c>
      <c r="O10" s="1109">
        <v>0</v>
      </c>
      <c r="P10" s="1109">
        <v>0</v>
      </c>
      <c r="Q10" s="1109">
        <v>0</v>
      </c>
      <c r="R10" s="1109">
        <v>0</v>
      </c>
      <c r="S10" s="1109">
        <v>0</v>
      </c>
      <c r="T10" s="1109">
        <v>0</v>
      </c>
      <c r="U10" s="1109">
        <f t="shared" ref="U10:U28" si="1">H10+L10+P10+T10</f>
        <v>0</v>
      </c>
      <c r="V10" s="1109">
        <f t="shared" ref="V10:V28" si="2">U10+D10</f>
        <v>16</v>
      </c>
      <c r="W10" s="828" t="s">
        <v>501</v>
      </c>
    </row>
    <row r="11" spans="1:23" ht="24.95" customHeight="1" x14ac:dyDescent="0.25">
      <c r="A11" s="771" t="s">
        <v>51</v>
      </c>
      <c r="B11" s="612">
        <v>24</v>
      </c>
      <c r="C11" s="612">
        <v>0</v>
      </c>
      <c r="D11" s="612">
        <f t="shared" si="0"/>
        <v>24</v>
      </c>
      <c r="E11" s="612">
        <v>0</v>
      </c>
      <c r="F11" s="612">
        <v>0</v>
      </c>
      <c r="G11" s="612">
        <v>0</v>
      </c>
      <c r="H11" s="612">
        <v>0</v>
      </c>
      <c r="I11" s="612">
        <v>0</v>
      </c>
      <c r="J11" s="612">
        <v>0</v>
      </c>
      <c r="K11" s="612">
        <v>0</v>
      </c>
      <c r="L11" s="612">
        <v>0</v>
      </c>
      <c r="M11" s="612">
        <v>0</v>
      </c>
      <c r="N11" s="612">
        <v>1</v>
      </c>
      <c r="O11" s="612">
        <v>0</v>
      </c>
      <c r="P11" s="612">
        <v>1</v>
      </c>
      <c r="Q11" s="612">
        <v>0</v>
      </c>
      <c r="R11" s="612">
        <v>0</v>
      </c>
      <c r="S11" s="612">
        <v>0</v>
      </c>
      <c r="T11" s="612">
        <v>0</v>
      </c>
      <c r="U11" s="612">
        <f t="shared" si="1"/>
        <v>1</v>
      </c>
      <c r="V11" s="612">
        <f t="shared" si="2"/>
        <v>25</v>
      </c>
      <c r="W11" s="772" t="s">
        <v>418</v>
      </c>
    </row>
    <row r="12" spans="1:23" ht="24.95" customHeight="1" x14ac:dyDescent="0.25">
      <c r="A12" s="772" t="s">
        <v>56</v>
      </c>
      <c r="B12" s="722">
        <v>206</v>
      </c>
      <c r="C12" s="722">
        <v>0</v>
      </c>
      <c r="D12" s="722">
        <f t="shared" si="0"/>
        <v>206</v>
      </c>
      <c r="E12" s="722">
        <v>1</v>
      </c>
      <c r="F12" s="722">
        <v>0</v>
      </c>
      <c r="G12" s="722">
        <v>0</v>
      </c>
      <c r="H12" s="722">
        <v>1</v>
      </c>
      <c r="I12" s="722">
        <v>2</v>
      </c>
      <c r="J12" s="722">
        <v>1</v>
      </c>
      <c r="K12" s="722">
        <v>0</v>
      </c>
      <c r="L12" s="722">
        <v>3</v>
      </c>
      <c r="M12" s="722">
        <v>0</v>
      </c>
      <c r="N12" s="722">
        <v>0</v>
      </c>
      <c r="O12" s="722">
        <v>0</v>
      </c>
      <c r="P12" s="722">
        <v>0</v>
      </c>
      <c r="Q12" s="722">
        <v>1</v>
      </c>
      <c r="R12" s="722">
        <v>5</v>
      </c>
      <c r="S12" s="722">
        <v>0</v>
      </c>
      <c r="T12" s="722">
        <v>6</v>
      </c>
      <c r="U12" s="722">
        <f t="shared" si="1"/>
        <v>10</v>
      </c>
      <c r="V12" s="722">
        <f t="shared" si="2"/>
        <v>216</v>
      </c>
      <c r="W12" s="772" t="s">
        <v>456</v>
      </c>
    </row>
    <row r="13" spans="1:23" ht="24.95" customHeight="1" x14ac:dyDescent="0.25">
      <c r="A13" s="772" t="s">
        <v>57</v>
      </c>
      <c r="B13" s="722">
        <v>483</v>
      </c>
      <c r="C13" s="612">
        <v>4</v>
      </c>
      <c r="D13" s="722">
        <f t="shared" si="0"/>
        <v>487</v>
      </c>
      <c r="E13" s="612">
        <v>15</v>
      </c>
      <c r="F13" s="722">
        <v>0</v>
      </c>
      <c r="G13" s="612">
        <v>6</v>
      </c>
      <c r="H13" s="722">
        <v>21</v>
      </c>
      <c r="I13" s="612">
        <v>43</v>
      </c>
      <c r="J13" s="722">
        <v>1</v>
      </c>
      <c r="K13" s="612">
        <v>33</v>
      </c>
      <c r="L13" s="722">
        <v>77</v>
      </c>
      <c r="M13" s="612">
        <v>41</v>
      </c>
      <c r="N13" s="722">
        <v>5</v>
      </c>
      <c r="O13" s="612">
        <v>0</v>
      </c>
      <c r="P13" s="722">
        <v>46</v>
      </c>
      <c r="Q13" s="612">
        <v>11</v>
      </c>
      <c r="R13" s="722">
        <v>70</v>
      </c>
      <c r="S13" s="612">
        <v>15</v>
      </c>
      <c r="T13" s="722">
        <v>96</v>
      </c>
      <c r="U13" s="612">
        <f t="shared" si="1"/>
        <v>240</v>
      </c>
      <c r="V13" s="722">
        <f t="shared" si="2"/>
        <v>727</v>
      </c>
      <c r="W13" s="772" t="s">
        <v>419</v>
      </c>
    </row>
    <row r="14" spans="1:23" ht="24.95" customHeight="1" x14ac:dyDescent="0.25">
      <c r="A14" s="772" t="s">
        <v>364</v>
      </c>
      <c r="B14" s="612">
        <v>13</v>
      </c>
      <c r="C14" s="612">
        <v>0</v>
      </c>
      <c r="D14" s="612">
        <f t="shared" si="0"/>
        <v>13</v>
      </c>
      <c r="E14" s="612">
        <v>0</v>
      </c>
      <c r="F14" s="612">
        <v>0</v>
      </c>
      <c r="G14" s="612">
        <v>0</v>
      </c>
      <c r="H14" s="612">
        <v>0</v>
      </c>
      <c r="I14" s="612">
        <v>0</v>
      </c>
      <c r="J14" s="612">
        <v>0</v>
      </c>
      <c r="K14" s="612">
        <v>0</v>
      </c>
      <c r="L14" s="612">
        <v>0</v>
      </c>
      <c r="M14" s="612">
        <v>0</v>
      </c>
      <c r="N14" s="612">
        <v>0</v>
      </c>
      <c r="O14" s="612">
        <v>0</v>
      </c>
      <c r="P14" s="612">
        <v>0</v>
      </c>
      <c r="Q14" s="612">
        <v>0</v>
      </c>
      <c r="R14" s="612">
        <v>0</v>
      </c>
      <c r="S14" s="612">
        <v>0</v>
      </c>
      <c r="T14" s="612">
        <v>0</v>
      </c>
      <c r="U14" s="612">
        <f t="shared" si="1"/>
        <v>0</v>
      </c>
      <c r="V14" s="612">
        <f t="shared" si="2"/>
        <v>13</v>
      </c>
      <c r="W14" s="772" t="s">
        <v>420</v>
      </c>
    </row>
    <row r="15" spans="1:23" ht="24.95" customHeight="1" x14ac:dyDescent="0.25">
      <c r="A15" s="771" t="s">
        <v>356</v>
      </c>
      <c r="B15" s="722">
        <v>4</v>
      </c>
      <c r="C15" s="722">
        <v>0</v>
      </c>
      <c r="D15" s="722">
        <f t="shared" si="0"/>
        <v>4</v>
      </c>
      <c r="E15" s="722">
        <v>0</v>
      </c>
      <c r="F15" s="722">
        <v>0</v>
      </c>
      <c r="G15" s="722">
        <v>0</v>
      </c>
      <c r="H15" s="722">
        <v>0</v>
      </c>
      <c r="I15" s="722">
        <v>0</v>
      </c>
      <c r="J15" s="722">
        <v>0</v>
      </c>
      <c r="K15" s="722">
        <v>0</v>
      </c>
      <c r="L15" s="722">
        <v>0</v>
      </c>
      <c r="M15" s="722">
        <v>0</v>
      </c>
      <c r="N15" s="722">
        <v>0</v>
      </c>
      <c r="O15" s="722">
        <v>0</v>
      </c>
      <c r="P15" s="722">
        <v>0</v>
      </c>
      <c r="Q15" s="722">
        <v>0</v>
      </c>
      <c r="R15" s="722">
        <v>0</v>
      </c>
      <c r="S15" s="722">
        <v>0</v>
      </c>
      <c r="T15" s="722">
        <v>0</v>
      </c>
      <c r="U15" s="722">
        <f t="shared" si="1"/>
        <v>0</v>
      </c>
      <c r="V15" s="722">
        <f t="shared" si="2"/>
        <v>4</v>
      </c>
      <c r="W15" s="772" t="s">
        <v>421</v>
      </c>
    </row>
    <row r="16" spans="1:23" ht="24.95" customHeight="1" x14ac:dyDescent="0.25">
      <c r="A16" s="704" t="s">
        <v>537</v>
      </c>
      <c r="B16" s="723">
        <v>116</v>
      </c>
      <c r="C16" s="723">
        <v>0</v>
      </c>
      <c r="D16" s="723">
        <f t="shared" si="0"/>
        <v>116</v>
      </c>
      <c r="E16" s="723">
        <v>0</v>
      </c>
      <c r="F16" s="723">
        <v>0</v>
      </c>
      <c r="G16" s="723">
        <v>0</v>
      </c>
      <c r="H16" s="723">
        <v>0</v>
      </c>
      <c r="I16" s="723">
        <v>0</v>
      </c>
      <c r="J16" s="723">
        <v>0</v>
      </c>
      <c r="K16" s="723">
        <v>0</v>
      </c>
      <c r="L16" s="723">
        <v>0</v>
      </c>
      <c r="M16" s="723">
        <v>0</v>
      </c>
      <c r="N16" s="723">
        <v>0</v>
      </c>
      <c r="O16" s="723">
        <v>0</v>
      </c>
      <c r="P16" s="723">
        <v>0</v>
      </c>
      <c r="Q16" s="723">
        <v>0</v>
      </c>
      <c r="R16" s="723">
        <v>0</v>
      </c>
      <c r="S16" s="723">
        <v>0</v>
      </c>
      <c r="T16" s="723">
        <v>0</v>
      </c>
      <c r="U16" s="723">
        <f t="shared" si="1"/>
        <v>0</v>
      </c>
      <c r="V16" s="723">
        <f t="shared" si="2"/>
        <v>116</v>
      </c>
      <c r="W16" s="772" t="s">
        <v>422</v>
      </c>
    </row>
    <row r="17" spans="1:27" ht="24.95" customHeight="1" x14ac:dyDescent="0.25">
      <c r="A17" s="704" t="s">
        <v>538</v>
      </c>
      <c r="B17" s="639">
        <v>9</v>
      </c>
      <c r="C17" s="639">
        <v>0</v>
      </c>
      <c r="D17" s="639">
        <f t="shared" si="0"/>
        <v>9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9">
        <v>0</v>
      </c>
      <c r="N17" s="639">
        <v>0</v>
      </c>
      <c r="O17" s="639">
        <v>0</v>
      </c>
      <c r="P17" s="639">
        <v>0</v>
      </c>
      <c r="Q17" s="639">
        <v>0</v>
      </c>
      <c r="R17" s="639">
        <v>0</v>
      </c>
      <c r="S17" s="639">
        <v>0</v>
      </c>
      <c r="T17" s="639">
        <v>0</v>
      </c>
      <c r="U17" s="639">
        <f t="shared" si="1"/>
        <v>0</v>
      </c>
      <c r="V17" s="639">
        <f t="shared" si="2"/>
        <v>9</v>
      </c>
      <c r="W17" s="772" t="s">
        <v>566</v>
      </c>
    </row>
    <row r="18" spans="1:27" ht="24.95" customHeight="1" x14ac:dyDescent="0.25">
      <c r="A18" s="773" t="s">
        <v>158</v>
      </c>
      <c r="B18" s="612">
        <v>0</v>
      </c>
      <c r="C18" s="612">
        <v>0</v>
      </c>
      <c r="D18" s="612">
        <f t="shared" si="0"/>
        <v>0</v>
      </c>
      <c r="E18" s="612">
        <v>0</v>
      </c>
      <c r="F18" s="612">
        <v>0</v>
      </c>
      <c r="G18" s="612">
        <v>0</v>
      </c>
      <c r="H18" s="612">
        <v>0</v>
      </c>
      <c r="I18" s="612">
        <v>0</v>
      </c>
      <c r="J18" s="612">
        <v>0</v>
      </c>
      <c r="K18" s="612">
        <v>0</v>
      </c>
      <c r="L18" s="612">
        <v>0</v>
      </c>
      <c r="M18" s="612">
        <v>0</v>
      </c>
      <c r="N18" s="612">
        <v>0</v>
      </c>
      <c r="O18" s="612">
        <v>0</v>
      </c>
      <c r="P18" s="612">
        <v>0</v>
      </c>
      <c r="Q18" s="612">
        <v>0</v>
      </c>
      <c r="R18" s="612">
        <v>0</v>
      </c>
      <c r="S18" s="612">
        <v>0</v>
      </c>
      <c r="T18" s="612">
        <v>0</v>
      </c>
      <c r="U18" s="612">
        <f t="shared" si="1"/>
        <v>0</v>
      </c>
      <c r="V18" s="612">
        <f t="shared" si="2"/>
        <v>0</v>
      </c>
      <c r="W18" s="772" t="s">
        <v>424</v>
      </c>
    </row>
    <row r="19" spans="1:27" ht="24.95" customHeight="1" x14ac:dyDescent="0.25">
      <c r="A19" s="773" t="s">
        <v>309</v>
      </c>
      <c r="B19" s="722">
        <v>11</v>
      </c>
      <c r="C19" s="722">
        <v>0</v>
      </c>
      <c r="D19" s="722">
        <f t="shared" si="0"/>
        <v>11</v>
      </c>
      <c r="E19" s="722">
        <v>0</v>
      </c>
      <c r="F19" s="722">
        <v>0</v>
      </c>
      <c r="G19" s="722">
        <v>0</v>
      </c>
      <c r="H19" s="722">
        <v>0</v>
      </c>
      <c r="I19" s="722">
        <v>0</v>
      </c>
      <c r="J19" s="722">
        <v>0</v>
      </c>
      <c r="K19" s="722">
        <v>0</v>
      </c>
      <c r="L19" s="722">
        <v>0</v>
      </c>
      <c r="M19" s="722">
        <v>0</v>
      </c>
      <c r="N19" s="722">
        <v>0</v>
      </c>
      <c r="O19" s="722">
        <v>0</v>
      </c>
      <c r="P19" s="722">
        <v>0</v>
      </c>
      <c r="Q19" s="722">
        <v>0</v>
      </c>
      <c r="R19" s="722">
        <v>0</v>
      </c>
      <c r="S19" s="722">
        <v>0</v>
      </c>
      <c r="T19" s="722">
        <v>0</v>
      </c>
      <c r="U19" s="722">
        <f t="shared" si="1"/>
        <v>0</v>
      </c>
      <c r="V19" s="722">
        <f t="shared" si="2"/>
        <v>11</v>
      </c>
      <c r="W19" s="772" t="s">
        <v>425</v>
      </c>
    </row>
    <row r="20" spans="1:27" ht="24.95" customHeight="1" x14ac:dyDescent="0.25">
      <c r="A20" s="773" t="s">
        <v>308</v>
      </c>
      <c r="B20" s="722">
        <v>5</v>
      </c>
      <c r="C20" s="612">
        <v>0</v>
      </c>
      <c r="D20" s="722">
        <f t="shared" si="0"/>
        <v>5</v>
      </c>
      <c r="E20" s="612">
        <v>0</v>
      </c>
      <c r="F20" s="722">
        <v>0</v>
      </c>
      <c r="G20" s="612">
        <v>0</v>
      </c>
      <c r="H20" s="722">
        <v>0</v>
      </c>
      <c r="I20" s="612">
        <v>0</v>
      </c>
      <c r="J20" s="722">
        <v>0</v>
      </c>
      <c r="K20" s="612">
        <v>0</v>
      </c>
      <c r="L20" s="722">
        <v>0</v>
      </c>
      <c r="M20" s="612">
        <v>0</v>
      </c>
      <c r="N20" s="722">
        <v>0</v>
      </c>
      <c r="O20" s="612">
        <v>0</v>
      </c>
      <c r="P20" s="722">
        <v>0</v>
      </c>
      <c r="Q20" s="612">
        <v>0</v>
      </c>
      <c r="R20" s="722">
        <v>0</v>
      </c>
      <c r="S20" s="612">
        <v>0</v>
      </c>
      <c r="T20" s="722">
        <v>0</v>
      </c>
      <c r="U20" s="612">
        <f t="shared" si="1"/>
        <v>0</v>
      </c>
      <c r="V20" s="722">
        <f t="shared" si="2"/>
        <v>5</v>
      </c>
      <c r="W20" s="772" t="s">
        <v>426</v>
      </c>
    </row>
    <row r="21" spans="1:27" ht="24.95" customHeight="1" x14ac:dyDescent="0.25">
      <c r="A21" s="773" t="s">
        <v>367</v>
      </c>
      <c r="B21" s="612">
        <v>2</v>
      </c>
      <c r="C21" s="612">
        <v>0</v>
      </c>
      <c r="D21" s="612">
        <f t="shared" si="0"/>
        <v>2</v>
      </c>
      <c r="E21" s="612">
        <v>0</v>
      </c>
      <c r="F21" s="612">
        <v>0</v>
      </c>
      <c r="G21" s="612">
        <v>0</v>
      </c>
      <c r="H21" s="612">
        <v>0</v>
      </c>
      <c r="I21" s="612">
        <v>0</v>
      </c>
      <c r="J21" s="612">
        <v>0</v>
      </c>
      <c r="K21" s="612">
        <v>0</v>
      </c>
      <c r="L21" s="612">
        <v>0</v>
      </c>
      <c r="M21" s="612">
        <v>0</v>
      </c>
      <c r="N21" s="612">
        <v>0</v>
      </c>
      <c r="O21" s="612">
        <v>0</v>
      </c>
      <c r="P21" s="612">
        <v>0</v>
      </c>
      <c r="Q21" s="612">
        <v>0</v>
      </c>
      <c r="R21" s="612">
        <v>0</v>
      </c>
      <c r="S21" s="612">
        <v>0</v>
      </c>
      <c r="T21" s="612">
        <v>0</v>
      </c>
      <c r="U21" s="612">
        <f t="shared" si="1"/>
        <v>0</v>
      </c>
      <c r="V21" s="612">
        <f t="shared" si="2"/>
        <v>2</v>
      </c>
      <c r="W21" s="771" t="s">
        <v>427</v>
      </c>
    </row>
    <row r="22" spans="1:27" ht="24.95" customHeight="1" x14ac:dyDescent="0.25">
      <c r="A22" s="773" t="s">
        <v>310</v>
      </c>
      <c r="B22" s="722">
        <v>0</v>
      </c>
      <c r="C22" s="722">
        <v>0</v>
      </c>
      <c r="D22" s="722">
        <f t="shared" si="0"/>
        <v>0</v>
      </c>
      <c r="E22" s="722">
        <v>0</v>
      </c>
      <c r="F22" s="722">
        <v>0</v>
      </c>
      <c r="G22" s="722">
        <v>0</v>
      </c>
      <c r="H22" s="722">
        <v>0</v>
      </c>
      <c r="I22" s="722">
        <v>0</v>
      </c>
      <c r="J22" s="722">
        <v>0</v>
      </c>
      <c r="K22" s="722">
        <v>0</v>
      </c>
      <c r="L22" s="722">
        <v>0</v>
      </c>
      <c r="M22" s="722">
        <v>0</v>
      </c>
      <c r="N22" s="722">
        <v>1</v>
      </c>
      <c r="O22" s="722">
        <v>0</v>
      </c>
      <c r="P22" s="722">
        <v>1</v>
      </c>
      <c r="Q22" s="722">
        <v>0</v>
      </c>
      <c r="R22" s="722">
        <v>0</v>
      </c>
      <c r="S22" s="722">
        <v>0</v>
      </c>
      <c r="T22" s="722">
        <v>0</v>
      </c>
      <c r="U22" s="722">
        <f t="shared" si="1"/>
        <v>1</v>
      </c>
      <c r="V22" s="722">
        <f t="shared" si="2"/>
        <v>1</v>
      </c>
      <c r="W22" s="1130" t="s">
        <v>428</v>
      </c>
    </row>
    <row r="23" spans="1:27" ht="24.95" customHeight="1" x14ac:dyDescent="0.25">
      <c r="A23" s="773" t="s">
        <v>357</v>
      </c>
      <c r="B23" s="639">
        <v>3</v>
      </c>
      <c r="C23" s="639">
        <v>0</v>
      </c>
      <c r="D23" s="639">
        <f t="shared" si="0"/>
        <v>3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39">
        <v>0</v>
      </c>
      <c r="M23" s="639">
        <v>0</v>
      </c>
      <c r="N23" s="639">
        <v>0</v>
      </c>
      <c r="O23" s="639">
        <v>0</v>
      </c>
      <c r="P23" s="639">
        <v>0</v>
      </c>
      <c r="Q23" s="639">
        <v>0</v>
      </c>
      <c r="R23" s="639">
        <v>0</v>
      </c>
      <c r="S23" s="639">
        <v>0</v>
      </c>
      <c r="T23" s="639">
        <v>0</v>
      </c>
      <c r="U23" s="639">
        <f t="shared" si="1"/>
        <v>0</v>
      </c>
      <c r="V23" s="639">
        <f t="shared" si="2"/>
        <v>3</v>
      </c>
      <c r="W23" s="771" t="s">
        <v>429</v>
      </c>
    </row>
    <row r="24" spans="1:27" ht="24.95" customHeight="1" x14ac:dyDescent="0.25">
      <c r="A24" s="773" t="s">
        <v>49</v>
      </c>
      <c r="B24" s="612">
        <v>567</v>
      </c>
      <c r="C24" s="612">
        <v>2</v>
      </c>
      <c r="D24" s="612">
        <f t="shared" si="0"/>
        <v>569</v>
      </c>
      <c r="E24" s="612">
        <v>5</v>
      </c>
      <c r="F24" s="612">
        <v>0</v>
      </c>
      <c r="G24" s="612">
        <v>0</v>
      </c>
      <c r="H24" s="612">
        <v>5</v>
      </c>
      <c r="I24" s="612">
        <v>158</v>
      </c>
      <c r="J24" s="612">
        <v>133</v>
      </c>
      <c r="K24" s="612">
        <v>37</v>
      </c>
      <c r="L24" s="612">
        <v>328</v>
      </c>
      <c r="M24" s="612">
        <v>3</v>
      </c>
      <c r="N24" s="612">
        <v>23</v>
      </c>
      <c r="O24" s="612">
        <v>1</v>
      </c>
      <c r="P24" s="612">
        <v>27</v>
      </c>
      <c r="Q24" s="612">
        <v>252</v>
      </c>
      <c r="R24" s="612">
        <v>79</v>
      </c>
      <c r="S24" s="612">
        <v>53</v>
      </c>
      <c r="T24" s="612">
        <v>384</v>
      </c>
      <c r="U24" s="612">
        <f t="shared" si="1"/>
        <v>744</v>
      </c>
      <c r="V24" s="612">
        <f t="shared" si="2"/>
        <v>1313</v>
      </c>
      <c r="W24" s="771" t="s">
        <v>430</v>
      </c>
    </row>
    <row r="25" spans="1:27" ht="24.95" customHeight="1" x14ac:dyDescent="0.25">
      <c r="A25" s="773" t="s">
        <v>163</v>
      </c>
      <c r="B25" s="722">
        <v>128</v>
      </c>
      <c r="C25" s="722">
        <v>0</v>
      </c>
      <c r="D25" s="722">
        <f t="shared" si="0"/>
        <v>128</v>
      </c>
      <c r="E25" s="722">
        <v>1</v>
      </c>
      <c r="F25" s="722">
        <v>0</v>
      </c>
      <c r="G25" s="722">
        <v>0</v>
      </c>
      <c r="H25" s="722">
        <v>1</v>
      </c>
      <c r="I25" s="722">
        <v>0</v>
      </c>
      <c r="J25" s="722">
        <v>0</v>
      </c>
      <c r="K25" s="722">
        <v>0</v>
      </c>
      <c r="L25" s="722">
        <v>0</v>
      </c>
      <c r="M25" s="722">
        <v>0</v>
      </c>
      <c r="N25" s="722">
        <v>0</v>
      </c>
      <c r="O25" s="722">
        <v>0</v>
      </c>
      <c r="P25" s="722">
        <v>0</v>
      </c>
      <c r="Q25" s="722">
        <v>4</v>
      </c>
      <c r="R25" s="722">
        <v>0</v>
      </c>
      <c r="S25" s="722">
        <v>0</v>
      </c>
      <c r="T25" s="722">
        <v>4</v>
      </c>
      <c r="U25" s="722">
        <f t="shared" si="1"/>
        <v>5</v>
      </c>
      <c r="V25" s="722">
        <f t="shared" si="2"/>
        <v>133</v>
      </c>
      <c r="W25" s="771" t="s">
        <v>431</v>
      </c>
    </row>
    <row r="26" spans="1:27" ht="24.95" customHeight="1" x14ac:dyDescent="0.25">
      <c r="A26" s="773" t="s">
        <v>164</v>
      </c>
      <c r="B26" s="722">
        <v>36</v>
      </c>
      <c r="C26" s="612">
        <v>0</v>
      </c>
      <c r="D26" s="722">
        <f t="shared" si="0"/>
        <v>36</v>
      </c>
      <c r="E26" s="612">
        <v>0</v>
      </c>
      <c r="F26" s="722">
        <v>0</v>
      </c>
      <c r="G26" s="612">
        <v>0</v>
      </c>
      <c r="H26" s="722">
        <v>0</v>
      </c>
      <c r="I26" s="612">
        <v>0</v>
      </c>
      <c r="J26" s="722">
        <v>0</v>
      </c>
      <c r="K26" s="612">
        <v>0</v>
      </c>
      <c r="L26" s="722">
        <v>0</v>
      </c>
      <c r="M26" s="612">
        <v>0</v>
      </c>
      <c r="N26" s="722">
        <v>0</v>
      </c>
      <c r="O26" s="612">
        <v>0</v>
      </c>
      <c r="P26" s="722">
        <v>0</v>
      </c>
      <c r="Q26" s="612">
        <v>0</v>
      </c>
      <c r="R26" s="722">
        <v>0</v>
      </c>
      <c r="S26" s="612">
        <v>0</v>
      </c>
      <c r="T26" s="722">
        <v>0</v>
      </c>
      <c r="U26" s="612">
        <f t="shared" si="1"/>
        <v>0</v>
      </c>
      <c r="V26" s="722">
        <f t="shared" si="2"/>
        <v>36</v>
      </c>
      <c r="W26" s="773" t="s">
        <v>432</v>
      </c>
    </row>
    <row r="27" spans="1:27" ht="24.95" customHeight="1" x14ac:dyDescent="0.25">
      <c r="A27" s="724" t="s">
        <v>573</v>
      </c>
      <c r="B27" s="612">
        <v>99</v>
      </c>
      <c r="C27" s="612">
        <v>1</v>
      </c>
      <c r="D27" s="612">
        <f t="shared" si="0"/>
        <v>100</v>
      </c>
      <c r="E27" s="612">
        <v>3</v>
      </c>
      <c r="F27" s="612">
        <v>1</v>
      </c>
      <c r="G27" s="612">
        <v>1</v>
      </c>
      <c r="H27" s="612">
        <v>5</v>
      </c>
      <c r="I27" s="612">
        <v>0</v>
      </c>
      <c r="J27" s="612">
        <v>0</v>
      </c>
      <c r="K27" s="612">
        <v>0</v>
      </c>
      <c r="L27" s="612">
        <v>0</v>
      </c>
      <c r="M27" s="612">
        <v>0</v>
      </c>
      <c r="N27" s="612">
        <v>0</v>
      </c>
      <c r="O27" s="612">
        <v>0</v>
      </c>
      <c r="P27" s="612">
        <v>0</v>
      </c>
      <c r="Q27" s="612">
        <v>3</v>
      </c>
      <c r="R27" s="612">
        <v>2</v>
      </c>
      <c r="S27" s="612">
        <v>0</v>
      </c>
      <c r="T27" s="612">
        <v>5</v>
      </c>
      <c r="U27" s="612">
        <f t="shared" si="1"/>
        <v>10</v>
      </c>
      <c r="V27" s="612">
        <f t="shared" si="2"/>
        <v>110</v>
      </c>
      <c r="W27" s="771" t="s">
        <v>574</v>
      </c>
    </row>
    <row r="28" spans="1:27" ht="24.95" customHeight="1" thickBot="1" x14ac:dyDescent="0.3">
      <c r="A28" s="1127" t="s">
        <v>536</v>
      </c>
      <c r="B28" s="722">
        <v>15</v>
      </c>
      <c r="C28" s="722">
        <v>0</v>
      </c>
      <c r="D28" s="722">
        <f t="shared" si="0"/>
        <v>15</v>
      </c>
      <c r="E28" s="722">
        <v>0</v>
      </c>
      <c r="F28" s="722">
        <v>0</v>
      </c>
      <c r="G28" s="722">
        <v>0</v>
      </c>
      <c r="H28" s="722">
        <v>0</v>
      </c>
      <c r="I28" s="722">
        <v>0</v>
      </c>
      <c r="J28" s="722">
        <v>0</v>
      </c>
      <c r="K28" s="722">
        <v>0</v>
      </c>
      <c r="L28" s="722">
        <v>0</v>
      </c>
      <c r="M28" s="722">
        <v>0</v>
      </c>
      <c r="N28" s="722">
        <v>0</v>
      </c>
      <c r="O28" s="722">
        <v>0</v>
      </c>
      <c r="P28" s="722">
        <v>0</v>
      </c>
      <c r="Q28" s="722">
        <v>0</v>
      </c>
      <c r="R28" s="722">
        <v>0</v>
      </c>
      <c r="S28" s="722">
        <v>0</v>
      </c>
      <c r="T28" s="722">
        <v>0</v>
      </c>
      <c r="U28" s="722">
        <f t="shared" si="1"/>
        <v>0</v>
      </c>
      <c r="V28" s="722">
        <f t="shared" si="2"/>
        <v>15</v>
      </c>
      <c r="W28" s="1127" t="s">
        <v>568</v>
      </c>
    </row>
    <row r="29" spans="1:27" ht="24.95" customHeight="1" thickBot="1" x14ac:dyDescent="0.3">
      <c r="A29" s="1128" t="s">
        <v>561</v>
      </c>
      <c r="B29" s="607">
        <f t="shared" ref="B29:V29" si="3">SUM(B10:B28)</f>
        <v>1736</v>
      </c>
      <c r="C29" s="607">
        <f t="shared" si="3"/>
        <v>8</v>
      </c>
      <c r="D29" s="607">
        <f t="shared" si="3"/>
        <v>1744</v>
      </c>
      <c r="E29" s="607">
        <f t="shared" si="3"/>
        <v>25</v>
      </c>
      <c r="F29" s="607">
        <f t="shared" si="3"/>
        <v>1</v>
      </c>
      <c r="G29" s="607">
        <f t="shared" si="3"/>
        <v>7</v>
      </c>
      <c r="H29" s="607">
        <f t="shared" si="3"/>
        <v>33</v>
      </c>
      <c r="I29" s="607">
        <f t="shared" si="3"/>
        <v>203</v>
      </c>
      <c r="J29" s="607">
        <f t="shared" si="3"/>
        <v>135</v>
      </c>
      <c r="K29" s="607">
        <f t="shared" si="3"/>
        <v>70</v>
      </c>
      <c r="L29" s="607">
        <f t="shared" si="3"/>
        <v>408</v>
      </c>
      <c r="M29" s="607">
        <f t="shared" si="3"/>
        <v>44</v>
      </c>
      <c r="N29" s="607">
        <f t="shared" si="3"/>
        <v>30</v>
      </c>
      <c r="O29" s="607">
        <f t="shared" si="3"/>
        <v>1</v>
      </c>
      <c r="P29" s="607">
        <f t="shared" si="3"/>
        <v>75</v>
      </c>
      <c r="Q29" s="607">
        <f t="shared" si="3"/>
        <v>271</v>
      </c>
      <c r="R29" s="607">
        <f t="shared" si="3"/>
        <v>156</v>
      </c>
      <c r="S29" s="607">
        <f t="shared" si="3"/>
        <v>68</v>
      </c>
      <c r="T29" s="607">
        <f t="shared" si="3"/>
        <v>495</v>
      </c>
      <c r="U29" s="607">
        <f t="shared" si="3"/>
        <v>1011</v>
      </c>
      <c r="V29" s="607">
        <f t="shared" si="3"/>
        <v>2755</v>
      </c>
      <c r="W29" s="1121" t="s">
        <v>798</v>
      </c>
    </row>
    <row r="30" spans="1:27" s="480" customFormat="1" ht="24.95" customHeight="1" thickBot="1" x14ac:dyDescent="0.3">
      <c r="A30" s="580" t="s">
        <v>713</v>
      </c>
      <c r="B30" s="725">
        <v>23799</v>
      </c>
      <c r="C30" s="725">
        <v>122</v>
      </c>
      <c r="D30" s="725">
        <f t="shared" si="0"/>
        <v>23921</v>
      </c>
      <c r="E30" s="725">
        <v>648</v>
      </c>
      <c r="F30" s="725">
        <v>54</v>
      </c>
      <c r="G30" s="725">
        <v>22</v>
      </c>
      <c r="H30" s="725">
        <v>724</v>
      </c>
      <c r="I30" s="725">
        <v>178</v>
      </c>
      <c r="J30" s="725">
        <v>65</v>
      </c>
      <c r="K30" s="725">
        <v>2</v>
      </c>
      <c r="L30" s="725">
        <v>245</v>
      </c>
      <c r="M30" s="725">
        <v>182</v>
      </c>
      <c r="N30" s="725">
        <v>32</v>
      </c>
      <c r="O30" s="725">
        <v>17</v>
      </c>
      <c r="P30" s="725">
        <v>231</v>
      </c>
      <c r="Q30" s="725">
        <v>977</v>
      </c>
      <c r="R30" s="725">
        <v>446</v>
      </c>
      <c r="S30" s="725">
        <v>70</v>
      </c>
      <c r="T30" s="725">
        <v>1493</v>
      </c>
      <c r="U30" s="725">
        <f>H30+L30+P30+T30</f>
        <v>2693</v>
      </c>
      <c r="V30" s="725">
        <f>U30+D30</f>
        <v>26614</v>
      </c>
      <c r="W30" s="710" t="s">
        <v>940</v>
      </c>
    </row>
    <row r="31" spans="1:27" s="484" customFormat="1" ht="24.95" customHeight="1" thickBot="1" x14ac:dyDescent="0.3">
      <c r="A31" s="1128" t="s">
        <v>622</v>
      </c>
      <c r="B31" s="725">
        <v>33037</v>
      </c>
      <c r="C31" s="725">
        <v>173</v>
      </c>
      <c r="D31" s="725">
        <f t="shared" si="0"/>
        <v>33210</v>
      </c>
      <c r="E31" s="725">
        <v>1223</v>
      </c>
      <c r="F31" s="725">
        <v>144</v>
      </c>
      <c r="G31" s="725">
        <v>48</v>
      </c>
      <c r="H31" s="725">
        <v>1415</v>
      </c>
      <c r="I31" s="725">
        <v>498</v>
      </c>
      <c r="J31" s="725">
        <v>437</v>
      </c>
      <c r="K31" s="725">
        <v>84</v>
      </c>
      <c r="L31" s="725">
        <v>1019</v>
      </c>
      <c r="M31" s="725">
        <v>260</v>
      </c>
      <c r="N31" s="725">
        <v>186</v>
      </c>
      <c r="O31" s="725">
        <v>29</v>
      </c>
      <c r="P31" s="725">
        <v>475</v>
      </c>
      <c r="Q31" s="725">
        <v>1441</v>
      </c>
      <c r="R31" s="725">
        <v>929</v>
      </c>
      <c r="S31" s="725">
        <v>245</v>
      </c>
      <c r="T31" s="725">
        <v>2615</v>
      </c>
      <c r="U31" s="725">
        <f>H31+L31+P31+T31</f>
        <v>5524</v>
      </c>
      <c r="V31" s="725">
        <f>U31+D31</f>
        <v>38734</v>
      </c>
      <c r="W31" s="710" t="s">
        <v>722</v>
      </c>
    </row>
    <row r="32" spans="1:27" ht="24.95" customHeight="1" thickBot="1" x14ac:dyDescent="0.3">
      <c r="A32" s="1131" t="s">
        <v>637</v>
      </c>
      <c r="B32" s="609"/>
      <c r="C32" s="609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610"/>
      <c r="P32" s="610"/>
      <c r="Q32" s="609"/>
      <c r="R32" s="609"/>
      <c r="S32" s="609"/>
      <c r="T32" s="609"/>
      <c r="U32" s="609"/>
      <c r="V32" s="609"/>
      <c r="W32" s="1132" t="s">
        <v>563</v>
      </c>
      <c r="X32" s="354"/>
      <c r="Y32" s="354"/>
      <c r="Z32" s="354"/>
      <c r="AA32" s="354"/>
    </row>
    <row r="33" spans="1:27" ht="24.95" customHeight="1" x14ac:dyDescent="0.25">
      <c r="A33" s="528" t="s">
        <v>103</v>
      </c>
      <c r="B33" s="1109">
        <v>111</v>
      </c>
      <c r="C33" s="1109">
        <v>46</v>
      </c>
      <c r="D33" s="1109">
        <f t="shared" si="0"/>
        <v>157</v>
      </c>
      <c r="E33" s="1109">
        <v>0</v>
      </c>
      <c r="F33" s="1109">
        <v>0</v>
      </c>
      <c r="G33" s="1109">
        <v>0</v>
      </c>
      <c r="H33" s="1109">
        <v>0</v>
      </c>
      <c r="I33" s="1109">
        <v>0</v>
      </c>
      <c r="J33" s="1109">
        <v>0</v>
      </c>
      <c r="K33" s="1109">
        <v>0</v>
      </c>
      <c r="L33" s="1109">
        <v>0</v>
      </c>
      <c r="M33" s="1109">
        <v>0</v>
      </c>
      <c r="N33" s="1109">
        <v>0</v>
      </c>
      <c r="O33" s="1109">
        <v>1</v>
      </c>
      <c r="P33" s="1109">
        <v>1</v>
      </c>
      <c r="Q33" s="1109">
        <v>0</v>
      </c>
      <c r="R33" s="1109">
        <v>0</v>
      </c>
      <c r="S33" s="1109">
        <v>0</v>
      </c>
      <c r="T33" s="1109">
        <v>0</v>
      </c>
      <c r="U33" s="1109">
        <f t="shared" ref="U33:U44" si="4">H33+L33+P33+T33</f>
        <v>1</v>
      </c>
      <c r="V33" s="1109">
        <f t="shared" ref="V33:V44" si="5">U33+D33</f>
        <v>158</v>
      </c>
      <c r="W33" s="706" t="s">
        <v>394</v>
      </c>
      <c r="X33" s="354"/>
      <c r="Y33" s="354"/>
      <c r="Z33" s="354"/>
      <c r="AA33" s="354"/>
    </row>
    <row r="34" spans="1:27" ht="24.95" customHeight="1" x14ac:dyDescent="0.25">
      <c r="A34" s="532" t="s">
        <v>36</v>
      </c>
      <c r="B34" s="612">
        <v>734</v>
      </c>
      <c r="C34" s="612">
        <v>76</v>
      </c>
      <c r="D34" s="664">
        <f t="shared" si="0"/>
        <v>810</v>
      </c>
      <c r="E34" s="664">
        <v>41</v>
      </c>
      <c r="F34" s="664">
        <v>10</v>
      </c>
      <c r="G34" s="664">
        <v>0</v>
      </c>
      <c r="H34" s="664">
        <v>51</v>
      </c>
      <c r="I34" s="664">
        <v>0</v>
      </c>
      <c r="J34" s="664">
        <v>1</v>
      </c>
      <c r="K34" s="664">
        <v>0</v>
      </c>
      <c r="L34" s="664">
        <v>1</v>
      </c>
      <c r="M34" s="664">
        <v>10</v>
      </c>
      <c r="N34" s="664">
        <v>1</v>
      </c>
      <c r="O34" s="664">
        <v>0</v>
      </c>
      <c r="P34" s="664">
        <v>11</v>
      </c>
      <c r="Q34" s="612">
        <v>13</v>
      </c>
      <c r="R34" s="612">
        <v>24</v>
      </c>
      <c r="S34" s="612">
        <v>0</v>
      </c>
      <c r="T34" s="612">
        <v>37</v>
      </c>
      <c r="U34" s="592">
        <f t="shared" si="4"/>
        <v>100</v>
      </c>
      <c r="V34" s="593">
        <f t="shared" si="5"/>
        <v>910</v>
      </c>
      <c r="W34" s="707" t="s">
        <v>396</v>
      </c>
      <c r="X34" s="354"/>
      <c r="Y34" s="354"/>
      <c r="Z34" s="354"/>
      <c r="AA34" s="354"/>
    </row>
    <row r="35" spans="1:27" ht="24.95" customHeight="1" x14ac:dyDescent="0.25">
      <c r="A35" s="532" t="s">
        <v>123</v>
      </c>
      <c r="B35" s="612">
        <v>107</v>
      </c>
      <c r="C35" s="612">
        <v>0</v>
      </c>
      <c r="D35" s="664">
        <f t="shared" si="0"/>
        <v>107</v>
      </c>
      <c r="E35" s="664">
        <v>26</v>
      </c>
      <c r="F35" s="664">
        <v>64</v>
      </c>
      <c r="G35" s="664">
        <v>153</v>
      </c>
      <c r="H35" s="664">
        <v>243</v>
      </c>
      <c r="I35" s="664">
        <v>0</v>
      </c>
      <c r="J35" s="664">
        <v>284</v>
      </c>
      <c r="K35" s="664">
        <v>0</v>
      </c>
      <c r="L35" s="664">
        <v>284</v>
      </c>
      <c r="M35" s="664">
        <v>20</v>
      </c>
      <c r="N35" s="664">
        <v>147</v>
      </c>
      <c r="O35" s="664">
        <v>426</v>
      </c>
      <c r="P35" s="664">
        <v>593</v>
      </c>
      <c r="Q35" s="612">
        <v>4</v>
      </c>
      <c r="R35" s="612">
        <v>37</v>
      </c>
      <c r="S35" s="612">
        <v>56</v>
      </c>
      <c r="T35" s="612">
        <v>97</v>
      </c>
      <c r="U35" s="592">
        <f t="shared" si="4"/>
        <v>1217</v>
      </c>
      <c r="V35" s="593">
        <f t="shared" si="5"/>
        <v>1324</v>
      </c>
      <c r="W35" s="707" t="s">
        <v>400</v>
      </c>
      <c r="X35" s="396"/>
      <c r="Y35" s="396"/>
      <c r="Z35" s="396"/>
      <c r="AA35" s="396"/>
    </row>
    <row r="36" spans="1:27" ht="24.95" customHeight="1" x14ac:dyDescent="0.25">
      <c r="A36" s="532" t="s">
        <v>139</v>
      </c>
      <c r="B36" s="612">
        <v>689</v>
      </c>
      <c r="C36" s="612">
        <v>37</v>
      </c>
      <c r="D36" s="664">
        <f t="shared" si="0"/>
        <v>726</v>
      </c>
      <c r="E36" s="664">
        <v>1224</v>
      </c>
      <c r="F36" s="664">
        <v>0</v>
      </c>
      <c r="G36" s="664">
        <v>0</v>
      </c>
      <c r="H36" s="664">
        <v>1224</v>
      </c>
      <c r="I36" s="664">
        <v>38</v>
      </c>
      <c r="J36" s="664">
        <v>82</v>
      </c>
      <c r="K36" s="664">
        <v>1</v>
      </c>
      <c r="L36" s="664">
        <v>121</v>
      </c>
      <c r="M36" s="664">
        <v>9</v>
      </c>
      <c r="N36" s="664">
        <v>0</v>
      </c>
      <c r="O36" s="664">
        <v>10</v>
      </c>
      <c r="P36" s="664">
        <v>19</v>
      </c>
      <c r="Q36" s="612">
        <v>129</v>
      </c>
      <c r="R36" s="612">
        <v>2</v>
      </c>
      <c r="S36" s="612">
        <v>15</v>
      </c>
      <c r="T36" s="612">
        <v>146</v>
      </c>
      <c r="U36" s="592">
        <f t="shared" si="4"/>
        <v>1510</v>
      </c>
      <c r="V36" s="593">
        <f t="shared" si="5"/>
        <v>2236</v>
      </c>
      <c r="W36" s="707" t="s">
        <v>402</v>
      </c>
      <c r="X36" s="396"/>
      <c r="Y36" s="396"/>
      <c r="Z36" s="396"/>
      <c r="AA36" s="396"/>
    </row>
    <row r="37" spans="1:27" ht="24.95" customHeight="1" x14ac:dyDescent="0.25">
      <c r="A37" s="532" t="s">
        <v>33</v>
      </c>
      <c r="B37" s="612">
        <v>684</v>
      </c>
      <c r="C37" s="612">
        <v>1</v>
      </c>
      <c r="D37" s="664">
        <f t="shared" si="0"/>
        <v>685</v>
      </c>
      <c r="E37" s="664">
        <v>22</v>
      </c>
      <c r="F37" s="664">
        <v>6</v>
      </c>
      <c r="G37" s="664">
        <v>12</v>
      </c>
      <c r="H37" s="664">
        <v>40</v>
      </c>
      <c r="I37" s="664">
        <v>33</v>
      </c>
      <c r="J37" s="664">
        <v>59</v>
      </c>
      <c r="K37" s="664">
        <v>277</v>
      </c>
      <c r="L37" s="664">
        <v>369</v>
      </c>
      <c r="M37" s="664">
        <v>1</v>
      </c>
      <c r="N37" s="664">
        <v>2</v>
      </c>
      <c r="O37" s="664">
        <v>3</v>
      </c>
      <c r="P37" s="664">
        <v>6</v>
      </c>
      <c r="Q37" s="612">
        <v>23</v>
      </c>
      <c r="R37" s="612">
        <v>146</v>
      </c>
      <c r="S37" s="612">
        <v>17</v>
      </c>
      <c r="T37" s="612">
        <v>186</v>
      </c>
      <c r="U37" s="592">
        <f t="shared" si="4"/>
        <v>601</v>
      </c>
      <c r="V37" s="593">
        <f t="shared" si="5"/>
        <v>1286</v>
      </c>
      <c r="W37" s="707" t="s">
        <v>404</v>
      </c>
      <c r="X37" s="354"/>
      <c r="Y37" s="354"/>
      <c r="Z37" s="354"/>
      <c r="AA37" s="354"/>
    </row>
    <row r="38" spans="1:27" ht="24.95" customHeight="1" x14ac:dyDescent="0.25">
      <c r="A38" s="532" t="s">
        <v>134</v>
      </c>
      <c r="B38" s="612">
        <v>177</v>
      </c>
      <c r="C38" s="612">
        <v>1</v>
      </c>
      <c r="D38" s="664">
        <f t="shared" si="0"/>
        <v>178</v>
      </c>
      <c r="E38" s="664">
        <v>0</v>
      </c>
      <c r="F38" s="664">
        <v>0</v>
      </c>
      <c r="G38" s="664">
        <v>0</v>
      </c>
      <c r="H38" s="664">
        <v>0</v>
      </c>
      <c r="I38" s="664">
        <v>11</v>
      </c>
      <c r="J38" s="664">
        <v>0</v>
      </c>
      <c r="K38" s="664">
        <v>0</v>
      </c>
      <c r="L38" s="664">
        <v>11</v>
      </c>
      <c r="M38" s="664">
        <v>0</v>
      </c>
      <c r="N38" s="664">
        <v>1</v>
      </c>
      <c r="O38" s="664">
        <v>0</v>
      </c>
      <c r="P38" s="664">
        <v>1</v>
      </c>
      <c r="Q38" s="612">
        <v>0</v>
      </c>
      <c r="R38" s="612">
        <v>0</v>
      </c>
      <c r="S38" s="612">
        <v>0</v>
      </c>
      <c r="T38" s="612">
        <v>0</v>
      </c>
      <c r="U38" s="592">
        <f t="shared" si="4"/>
        <v>12</v>
      </c>
      <c r="V38" s="593">
        <f t="shared" si="5"/>
        <v>190</v>
      </c>
      <c r="W38" s="707" t="s">
        <v>405</v>
      </c>
      <c r="X38" s="354"/>
      <c r="Y38" s="354"/>
      <c r="Z38" s="354"/>
      <c r="AA38" s="354"/>
    </row>
    <row r="39" spans="1:27" ht="24.95" customHeight="1" x14ac:dyDescent="0.25">
      <c r="A39" s="590" t="s">
        <v>30</v>
      </c>
      <c r="B39" s="596">
        <v>150</v>
      </c>
      <c r="C39" s="596">
        <v>0</v>
      </c>
      <c r="D39" s="600">
        <f t="shared" si="0"/>
        <v>150</v>
      </c>
      <c r="E39" s="600">
        <v>20</v>
      </c>
      <c r="F39" s="600">
        <v>0</v>
      </c>
      <c r="G39" s="600">
        <v>0</v>
      </c>
      <c r="H39" s="600">
        <v>20</v>
      </c>
      <c r="I39" s="600">
        <v>105</v>
      </c>
      <c r="J39" s="600">
        <v>17</v>
      </c>
      <c r="K39" s="600">
        <v>8</v>
      </c>
      <c r="L39" s="600">
        <v>130</v>
      </c>
      <c r="M39" s="600">
        <v>0</v>
      </c>
      <c r="N39" s="600">
        <v>2</v>
      </c>
      <c r="O39" s="600">
        <v>7</v>
      </c>
      <c r="P39" s="600">
        <v>9</v>
      </c>
      <c r="Q39" s="596">
        <v>16</v>
      </c>
      <c r="R39" s="596">
        <v>39</v>
      </c>
      <c r="S39" s="596">
        <v>3</v>
      </c>
      <c r="T39" s="596">
        <v>58</v>
      </c>
      <c r="U39" s="597">
        <f t="shared" si="4"/>
        <v>217</v>
      </c>
      <c r="V39" s="597">
        <f t="shared" si="5"/>
        <v>367</v>
      </c>
      <c r="W39" s="707" t="s">
        <v>406</v>
      </c>
      <c r="X39" s="354"/>
      <c r="Y39" s="354"/>
      <c r="Z39" s="354"/>
      <c r="AA39" s="354"/>
    </row>
    <row r="40" spans="1:27" ht="24.95" customHeight="1" x14ac:dyDescent="0.25">
      <c r="A40" s="591" t="s">
        <v>296</v>
      </c>
      <c r="B40" s="596">
        <v>2959</v>
      </c>
      <c r="C40" s="596">
        <v>3</v>
      </c>
      <c r="D40" s="600">
        <f t="shared" si="0"/>
        <v>2962</v>
      </c>
      <c r="E40" s="600">
        <v>422</v>
      </c>
      <c r="F40" s="600">
        <v>83</v>
      </c>
      <c r="G40" s="600">
        <v>38</v>
      </c>
      <c r="H40" s="600">
        <v>543</v>
      </c>
      <c r="I40" s="600">
        <v>50</v>
      </c>
      <c r="J40" s="600">
        <v>184</v>
      </c>
      <c r="K40" s="600">
        <v>16</v>
      </c>
      <c r="L40" s="600">
        <v>250</v>
      </c>
      <c r="M40" s="600">
        <v>146</v>
      </c>
      <c r="N40" s="600">
        <v>79</v>
      </c>
      <c r="O40" s="600">
        <v>15</v>
      </c>
      <c r="P40" s="600">
        <v>240</v>
      </c>
      <c r="Q40" s="596">
        <v>256</v>
      </c>
      <c r="R40" s="596">
        <v>175</v>
      </c>
      <c r="S40" s="596">
        <v>250</v>
      </c>
      <c r="T40" s="596">
        <v>681</v>
      </c>
      <c r="U40" s="597">
        <f t="shared" si="4"/>
        <v>1714</v>
      </c>
      <c r="V40" s="597">
        <f t="shared" si="5"/>
        <v>4676</v>
      </c>
      <c r="W40" s="708" t="s">
        <v>407</v>
      </c>
      <c r="X40" s="354"/>
      <c r="Y40" s="354"/>
      <c r="Z40" s="354"/>
      <c r="AA40" s="354"/>
    </row>
    <row r="41" spans="1:27" ht="24.95" customHeight="1" x14ac:dyDescent="0.25">
      <c r="A41" s="591" t="s">
        <v>26</v>
      </c>
      <c r="B41" s="596">
        <v>935</v>
      </c>
      <c r="C41" s="596">
        <v>6</v>
      </c>
      <c r="D41" s="600">
        <f t="shared" si="0"/>
        <v>941</v>
      </c>
      <c r="E41" s="600">
        <v>81</v>
      </c>
      <c r="F41" s="600">
        <v>38</v>
      </c>
      <c r="G41" s="600">
        <v>31</v>
      </c>
      <c r="H41" s="600">
        <v>150</v>
      </c>
      <c r="I41" s="600">
        <v>39</v>
      </c>
      <c r="J41" s="600">
        <v>32</v>
      </c>
      <c r="K41" s="600">
        <v>30</v>
      </c>
      <c r="L41" s="600">
        <v>101</v>
      </c>
      <c r="M41" s="600">
        <v>6</v>
      </c>
      <c r="N41" s="600">
        <v>0</v>
      </c>
      <c r="O41" s="600">
        <v>8</v>
      </c>
      <c r="P41" s="600">
        <v>14</v>
      </c>
      <c r="Q41" s="596">
        <v>61</v>
      </c>
      <c r="R41" s="596">
        <v>20</v>
      </c>
      <c r="S41" s="596">
        <v>8</v>
      </c>
      <c r="T41" s="596">
        <v>89</v>
      </c>
      <c r="U41" s="597">
        <f t="shared" si="4"/>
        <v>354</v>
      </c>
      <c r="V41" s="597">
        <f t="shared" si="5"/>
        <v>1295</v>
      </c>
      <c r="W41" s="708" t="s">
        <v>409</v>
      </c>
      <c r="X41" s="356"/>
      <c r="Y41" s="356"/>
      <c r="Z41" s="356"/>
      <c r="AA41" s="356"/>
    </row>
    <row r="42" spans="1:27" s="484" customFormat="1" ht="24.95" customHeight="1" x14ac:dyDescent="0.25">
      <c r="A42" s="591" t="s">
        <v>38</v>
      </c>
      <c r="B42" s="596">
        <v>1762</v>
      </c>
      <c r="C42" s="596">
        <v>28</v>
      </c>
      <c r="D42" s="600">
        <f t="shared" si="0"/>
        <v>1790</v>
      </c>
      <c r="E42" s="600">
        <v>123</v>
      </c>
      <c r="F42" s="600">
        <v>14</v>
      </c>
      <c r="G42" s="600">
        <v>2</v>
      </c>
      <c r="H42" s="600">
        <v>139</v>
      </c>
      <c r="I42" s="600">
        <v>10</v>
      </c>
      <c r="J42" s="600">
        <v>3</v>
      </c>
      <c r="K42" s="600">
        <v>0</v>
      </c>
      <c r="L42" s="600">
        <v>13</v>
      </c>
      <c r="M42" s="600">
        <v>8</v>
      </c>
      <c r="N42" s="600">
        <v>6</v>
      </c>
      <c r="O42" s="600">
        <v>5</v>
      </c>
      <c r="P42" s="600">
        <v>19</v>
      </c>
      <c r="Q42" s="596">
        <v>14</v>
      </c>
      <c r="R42" s="596">
        <v>25</v>
      </c>
      <c r="S42" s="596">
        <v>31</v>
      </c>
      <c r="T42" s="596">
        <v>70</v>
      </c>
      <c r="U42" s="597">
        <f t="shared" si="4"/>
        <v>241</v>
      </c>
      <c r="V42" s="597">
        <f t="shared" si="5"/>
        <v>2031</v>
      </c>
      <c r="W42" s="708" t="s">
        <v>411</v>
      </c>
      <c r="X42" s="491"/>
      <c r="Y42" s="491"/>
      <c r="Z42" s="491"/>
      <c r="AA42" s="491"/>
    </row>
    <row r="43" spans="1:27" ht="24.95" customHeight="1" x14ac:dyDescent="0.25">
      <c r="A43" s="591" t="s">
        <v>43</v>
      </c>
      <c r="B43" s="596">
        <v>656</v>
      </c>
      <c r="C43" s="596">
        <v>320</v>
      </c>
      <c r="D43" s="600">
        <f t="shared" si="0"/>
        <v>976</v>
      </c>
      <c r="E43" s="600">
        <v>33</v>
      </c>
      <c r="F43" s="600">
        <v>0</v>
      </c>
      <c r="G43" s="600">
        <v>0</v>
      </c>
      <c r="H43" s="600">
        <v>33</v>
      </c>
      <c r="I43" s="600">
        <v>0</v>
      </c>
      <c r="J43" s="600">
        <v>0</v>
      </c>
      <c r="K43" s="600">
        <v>0</v>
      </c>
      <c r="L43" s="600">
        <v>0</v>
      </c>
      <c r="M43" s="600">
        <v>0</v>
      </c>
      <c r="N43" s="600">
        <v>0</v>
      </c>
      <c r="O43" s="600">
        <v>0</v>
      </c>
      <c r="P43" s="600">
        <v>0</v>
      </c>
      <c r="Q43" s="596">
        <v>37</v>
      </c>
      <c r="R43" s="596">
        <v>0</v>
      </c>
      <c r="S43" s="596">
        <v>1</v>
      </c>
      <c r="T43" s="596">
        <v>38</v>
      </c>
      <c r="U43" s="597">
        <f t="shared" si="4"/>
        <v>71</v>
      </c>
      <c r="V43" s="597">
        <f t="shared" si="5"/>
        <v>1047</v>
      </c>
      <c r="W43" s="708" t="s">
        <v>413</v>
      </c>
      <c r="X43" s="354"/>
      <c r="Y43" s="354"/>
      <c r="Z43" s="354"/>
      <c r="AA43" s="354"/>
    </row>
    <row r="44" spans="1:27" s="484" customFormat="1" ht="24.95" customHeight="1" thickBot="1" x14ac:dyDescent="0.3">
      <c r="A44" s="591" t="s">
        <v>369</v>
      </c>
      <c r="B44" s="596">
        <v>6</v>
      </c>
      <c r="C44" s="596">
        <v>0</v>
      </c>
      <c r="D44" s="600">
        <f t="shared" si="0"/>
        <v>6</v>
      </c>
      <c r="E44" s="600">
        <v>0</v>
      </c>
      <c r="F44" s="600">
        <v>0</v>
      </c>
      <c r="G44" s="600">
        <v>0</v>
      </c>
      <c r="H44" s="600">
        <v>0</v>
      </c>
      <c r="I44" s="600">
        <v>0</v>
      </c>
      <c r="J44" s="600">
        <v>0</v>
      </c>
      <c r="K44" s="600">
        <v>0</v>
      </c>
      <c r="L44" s="600">
        <v>0</v>
      </c>
      <c r="M44" s="600">
        <v>0</v>
      </c>
      <c r="N44" s="600">
        <v>0</v>
      </c>
      <c r="O44" s="600">
        <v>0</v>
      </c>
      <c r="P44" s="600">
        <v>0</v>
      </c>
      <c r="Q44" s="596">
        <v>0</v>
      </c>
      <c r="R44" s="596">
        <v>0</v>
      </c>
      <c r="S44" s="596">
        <v>0</v>
      </c>
      <c r="T44" s="596">
        <v>0</v>
      </c>
      <c r="U44" s="597">
        <f t="shared" si="4"/>
        <v>0</v>
      </c>
      <c r="V44" s="597">
        <f t="shared" si="5"/>
        <v>6</v>
      </c>
      <c r="W44" s="708" t="s">
        <v>430</v>
      </c>
      <c r="X44" s="497"/>
      <c r="Y44" s="497"/>
      <c r="Z44" s="497"/>
      <c r="AA44" s="497"/>
    </row>
    <row r="45" spans="1:27" ht="24.95" customHeight="1" thickBot="1" x14ac:dyDescent="0.3">
      <c r="A45" s="580" t="s">
        <v>633</v>
      </c>
      <c r="B45" s="607">
        <f t="shared" ref="B45:V45" si="6">SUM(B33:B44)</f>
        <v>8970</v>
      </c>
      <c r="C45" s="607">
        <f t="shared" si="6"/>
        <v>518</v>
      </c>
      <c r="D45" s="602">
        <f t="shared" si="6"/>
        <v>9488</v>
      </c>
      <c r="E45" s="602">
        <f t="shared" si="6"/>
        <v>1992</v>
      </c>
      <c r="F45" s="602">
        <f t="shared" si="6"/>
        <v>215</v>
      </c>
      <c r="G45" s="602">
        <f t="shared" si="6"/>
        <v>236</v>
      </c>
      <c r="H45" s="602">
        <f t="shared" si="6"/>
        <v>2443</v>
      </c>
      <c r="I45" s="602">
        <f t="shared" si="6"/>
        <v>286</v>
      </c>
      <c r="J45" s="602">
        <f t="shared" si="6"/>
        <v>662</v>
      </c>
      <c r="K45" s="602">
        <f t="shared" si="6"/>
        <v>332</v>
      </c>
      <c r="L45" s="602">
        <f t="shared" si="6"/>
        <v>1280</v>
      </c>
      <c r="M45" s="602">
        <f t="shared" si="6"/>
        <v>200</v>
      </c>
      <c r="N45" s="602">
        <f t="shared" si="6"/>
        <v>238</v>
      </c>
      <c r="O45" s="602">
        <f t="shared" si="6"/>
        <v>475</v>
      </c>
      <c r="P45" s="602">
        <f t="shared" si="6"/>
        <v>913</v>
      </c>
      <c r="Q45" s="607">
        <f t="shared" si="6"/>
        <v>553</v>
      </c>
      <c r="R45" s="607">
        <f t="shared" si="6"/>
        <v>468</v>
      </c>
      <c r="S45" s="607">
        <f t="shared" si="6"/>
        <v>381</v>
      </c>
      <c r="T45" s="727">
        <f t="shared" si="6"/>
        <v>1402</v>
      </c>
      <c r="U45" s="607">
        <f t="shared" si="6"/>
        <v>6038</v>
      </c>
      <c r="V45" s="727">
        <f t="shared" si="6"/>
        <v>15526</v>
      </c>
      <c r="W45" s="1128" t="s">
        <v>725</v>
      </c>
      <c r="X45" s="313"/>
      <c r="Y45" s="313"/>
      <c r="Z45" s="313"/>
      <c r="AA45" s="313"/>
    </row>
    <row r="46" spans="1:27" ht="24.95" customHeight="1" thickBot="1" x14ac:dyDescent="0.3">
      <c r="A46" s="1131" t="s">
        <v>638</v>
      </c>
      <c r="B46" s="609"/>
      <c r="C46" s="609"/>
      <c r="D46" s="610"/>
      <c r="E46" s="610"/>
      <c r="F46" s="610"/>
      <c r="G46" s="610"/>
      <c r="H46" s="610"/>
      <c r="I46" s="610"/>
      <c r="J46" s="610"/>
      <c r="K46" s="610"/>
      <c r="L46" s="610"/>
      <c r="M46" s="610"/>
      <c r="N46" s="610"/>
      <c r="O46" s="610"/>
      <c r="P46" s="610"/>
      <c r="Q46" s="609"/>
      <c r="R46" s="609"/>
      <c r="S46" s="609"/>
      <c r="T46" s="609"/>
      <c r="U46" s="610"/>
      <c r="V46" s="610"/>
      <c r="W46" s="1158" t="s">
        <v>726</v>
      </c>
      <c r="X46" s="357"/>
      <c r="Y46" s="357"/>
      <c r="Z46" s="357"/>
      <c r="AA46" s="357"/>
    </row>
    <row r="47" spans="1:27" ht="24.95" customHeight="1" thickBot="1" x14ac:dyDescent="0.3">
      <c r="A47" s="528" t="s">
        <v>31</v>
      </c>
      <c r="B47" s="1117">
        <v>1</v>
      </c>
      <c r="C47" s="1117">
        <v>0</v>
      </c>
      <c r="D47" s="1117">
        <f t="shared" ref="D47" si="7">SUM(B47:C47)</f>
        <v>1</v>
      </c>
      <c r="E47" s="1117">
        <v>0</v>
      </c>
      <c r="F47" s="1117">
        <v>0</v>
      </c>
      <c r="G47" s="1117">
        <v>0</v>
      </c>
      <c r="H47" s="1117">
        <v>0</v>
      </c>
      <c r="I47" s="1117">
        <v>0</v>
      </c>
      <c r="J47" s="1117">
        <v>0</v>
      </c>
      <c r="K47" s="1117">
        <v>0</v>
      </c>
      <c r="L47" s="1117">
        <v>0</v>
      </c>
      <c r="M47" s="1117">
        <v>0</v>
      </c>
      <c r="N47" s="1117">
        <v>0</v>
      </c>
      <c r="O47" s="1117">
        <v>15</v>
      </c>
      <c r="P47" s="1117">
        <v>15</v>
      </c>
      <c r="Q47" s="1117">
        <v>0</v>
      </c>
      <c r="R47" s="1117">
        <v>0</v>
      </c>
      <c r="S47" s="1117">
        <v>0</v>
      </c>
      <c r="T47" s="1117">
        <v>0</v>
      </c>
      <c r="U47" s="1117">
        <f t="shared" ref="U47" si="8">H47+L47+P47+T47</f>
        <v>15</v>
      </c>
      <c r="V47" s="1117">
        <f t="shared" ref="V47" si="9">U47+D47</f>
        <v>16</v>
      </c>
      <c r="W47" s="709" t="s">
        <v>402</v>
      </c>
    </row>
    <row r="48" spans="1:27" ht="24.95" customHeight="1" thickBot="1" x14ac:dyDescent="0.3">
      <c r="A48" s="617" t="s">
        <v>639</v>
      </c>
      <c r="B48" s="607">
        <v>1</v>
      </c>
      <c r="C48" s="607">
        <v>0</v>
      </c>
      <c r="D48" s="602">
        <v>1</v>
      </c>
      <c r="E48" s="602">
        <v>0</v>
      </c>
      <c r="F48" s="602">
        <v>0</v>
      </c>
      <c r="G48" s="602">
        <v>0</v>
      </c>
      <c r="H48" s="602">
        <v>0</v>
      </c>
      <c r="I48" s="602">
        <v>0</v>
      </c>
      <c r="J48" s="602">
        <v>0</v>
      </c>
      <c r="K48" s="602">
        <v>0</v>
      </c>
      <c r="L48" s="602">
        <v>0</v>
      </c>
      <c r="M48" s="602">
        <v>0</v>
      </c>
      <c r="N48" s="602">
        <v>0</v>
      </c>
      <c r="O48" s="602">
        <v>15</v>
      </c>
      <c r="P48" s="602">
        <v>15</v>
      </c>
      <c r="Q48" s="607">
        <v>0</v>
      </c>
      <c r="R48" s="607">
        <v>0</v>
      </c>
      <c r="S48" s="607">
        <v>0</v>
      </c>
      <c r="T48" s="607">
        <v>0</v>
      </c>
      <c r="U48" s="607">
        <v>15</v>
      </c>
      <c r="V48" s="607">
        <v>16</v>
      </c>
      <c r="W48" s="710" t="s">
        <v>727</v>
      </c>
    </row>
    <row r="49" spans="1:23" ht="24.95" customHeight="1" thickBot="1" x14ac:dyDescent="0.3">
      <c r="A49" s="582" t="s">
        <v>937</v>
      </c>
      <c r="B49" s="618">
        <v>42008</v>
      </c>
      <c r="C49" s="618">
        <v>691</v>
      </c>
      <c r="D49" s="618">
        <v>42699</v>
      </c>
      <c r="E49" s="618">
        <v>3215</v>
      </c>
      <c r="F49" s="618">
        <v>359</v>
      </c>
      <c r="G49" s="618">
        <v>284</v>
      </c>
      <c r="H49" s="618">
        <v>3858</v>
      </c>
      <c r="I49" s="618">
        <v>784</v>
      </c>
      <c r="J49" s="618">
        <v>1099</v>
      </c>
      <c r="K49" s="618">
        <v>416</v>
      </c>
      <c r="L49" s="618">
        <v>2299</v>
      </c>
      <c r="M49" s="618">
        <v>460</v>
      </c>
      <c r="N49" s="618">
        <v>424</v>
      </c>
      <c r="O49" s="618">
        <v>519</v>
      </c>
      <c r="P49" s="618">
        <v>1403</v>
      </c>
      <c r="Q49" s="618">
        <v>1994</v>
      </c>
      <c r="R49" s="618">
        <v>1397</v>
      </c>
      <c r="S49" s="618">
        <v>626</v>
      </c>
      <c r="T49" s="618">
        <v>4017</v>
      </c>
      <c r="U49" s="618">
        <v>11577</v>
      </c>
      <c r="V49" s="618">
        <v>54276</v>
      </c>
      <c r="W49" s="1101" t="s">
        <v>941</v>
      </c>
    </row>
    <row r="50" spans="1:23" ht="33.950000000000003" customHeight="1" x14ac:dyDescent="0.25">
      <c r="A50" s="1474" t="s">
        <v>942</v>
      </c>
      <c r="B50" s="1474"/>
      <c r="C50" s="1474"/>
      <c r="D50" s="1474"/>
      <c r="E50" s="1129"/>
      <c r="F50" s="1129"/>
      <c r="G50" s="1129"/>
      <c r="H50" s="1129"/>
      <c r="I50" s="583"/>
      <c r="J50" s="583"/>
      <c r="K50" s="666"/>
      <c r="L50" s="666"/>
      <c r="M50" s="666"/>
      <c r="N50" s="666"/>
      <c r="O50" s="666"/>
      <c r="P50" s="666"/>
      <c r="Q50" s="666"/>
      <c r="R50" s="1475" t="s">
        <v>943</v>
      </c>
      <c r="S50" s="1475"/>
      <c r="T50" s="1475"/>
      <c r="U50" s="1475"/>
      <c r="V50" s="1475"/>
      <c r="W50" s="1475"/>
    </row>
    <row r="51" spans="1:23" ht="14.25" customHeight="1" x14ac:dyDescent="0.25"/>
    <row r="52" spans="1:23" ht="14.25" customHeight="1" x14ac:dyDescent="0.25"/>
  </sheetData>
  <mergeCells count="30">
    <mergeCell ref="A1:W1"/>
    <mergeCell ref="A2:W2"/>
    <mergeCell ref="A4:A8"/>
    <mergeCell ref="W4:W8"/>
    <mergeCell ref="E7:G7"/>
    <mergeCell ref="T4:T8"/>
    <mergeCell ref="I4:K4"/>
    <mergeCell ref="M5:O5"/>
    <mergeCell ref="H4:H8"/>
    <mergeCell ref="P4:P8"/>
    <mergeCell ref="M4:O4"/>
    <mergeCell ref="Q4:S4"/>
    <mergeCell ref="Q5:S5"/>
    <mergeCell ref="Q6:S6"/>
    <mergeCell ref="E5:G5"/>
    <mergeCell ref="E4:G4"/>
    <mergeCell ref="D4:D8"/>
    <mergeCell ref="Q7:S7"/>
    <mergeCell ref="E6:G6"/>
    <mergeCell ref="A50:D50"/>
    <mergeCell ref="R50:W50"/>
    <mergeCell ref="V9:W9"/>
    <mergeCell ref="U4:U8"/>
    <mergeCell ref="V4:V8"/>
    <mergeCell ref="I5:K5"/>
    <mergeCell ref="I6:K6"/>
    <mergeCell ref="I7:K7"/>
    <mergeCell ref="L4:L8"/>
    <mergeCell ref="M6:O6"/>
    <mergeCell ref="M7:O7"/>
  </mergeCells>
  <printOptions horizontalCentered="1"/>
  <pageMargins left="0.23622047244094491" right="0.35433070866141736" top="0.35433070866141736" bottom="0.27559055118110237" header="0.23622047244094491" footer="0.19685039370078741"/>
  <pageSetup paperSize="9" scale="35" orientation="landscape" r:id="rId1"/>
  <headerFooter>
    <oddFooter>&amp;C&amp;14 &amp;"Arial,Bold"21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5" x14ac:dyDescent="0.25"/>
  <cols>
    <col min="1" max="1" width="23.5703125" customWidth="1"/>
    <col min="2" max="2" width="12.7109375" customWidth="1"/>
    <col min="3" max="3" width="13" customWidth="1"/>
    <col min="4" max="4" width="13.42578125" customWidth="1"/>
    <col min="5" max="5" width="13" customWidth="1"/>
    <col min="6" max="6" width="12.42578125" customWidth="1"/>
    <col min="7" max="7" width="13.140625" customWidth="1"/>
    <col min="8" max="8" width="12.5703125" customWidth="1"/>
    <col min="10" max="10" width="12.5703125" customWidth="1"/>
    <col min="11" max="11" width="14" customWidth="1"/>
    <col min="12" max="12" width="13.5703125" customWidth="1"/>
    <col min="14" max="14" width="12.85546875" customWidth="1"/>
    <col min="15" max="15" width="14.7109375" customWidth="1"/>
    <col min="16" max="16" width="13" customWidth="1"/>
    <col min="18" max="18" width="14.28515625" customWidth="1"/>
    <col min="19" max="19" width="13.5703125" customWidth="1"/>
    <col min="20" max="20" width="13.42578125" customWidth="1"/>
    <col min="22" max="22" width="17.28515625" customWidth="1"/>
    <col min="23" max="23" width="16.5703125" bestFit="1" customWidth="1"/>
    <col min="24" max="24" width="13.42578125" bestFit="1" customWidth="1"/>
    <col min="25" max="25" width="9.85546875" customWidth="1"/>
    <col min="26" max="26" width="11" customWidth="1"/>
    <col min="28" max="28" width="10" customWidth="1"/>
  </cols>
  <sheetData>
    <row r="1" spans="1:26" ht="36.75" customHeight="1" thickBot="1" x14ac:dyDescent="0.3">
      <c r="A1" s="1493" t="s">
        <v>287</v>
      </c>
      <c r="B1" s="1493"/>
      <c r="C1" s="1493"/>
      <c r="D1" s="1493"/>
      <c r="E1" s="1493"/>
      <c r="F1" s="1493"/>
      <c r="G1" s="1493"/>
      <c r="H1" s="1493"/>
      <c r="I1" s="1493"/>
      <c r="J1" s="1493"/>
      <c r="K1" s="1493"/>
      <c r="L1" s="1493"/>
      <c r="M1" s="1493"/>
    </row>
    <row r="2" spans="1:26" ht="24.95" customHeight="1" thickTop="1" x14ac:dyDescent="0.25">
      <c r="A2" s="1494" t="s">
        <v>211</v>
      </c>
      <c r="B2" s="1494"/>
      <c r="C2" s="120" t="s">
        <v>19</v>
      </c>
      <c r="D2" s="120" t="s">
        <v>20</v>
      </c>
      <c r="E2" s="1487" t="s">
        <v>215</v>
      </c>
      <c r="F2" s="1489" t="s">
        <v>87</v>
      </c>
      <c r="G2" s="1489"/>
      <c r="H2" s="1489"/>
      <c r="I2" s="1489"/>
      <c r="J2" s="1489" t="s">
        <v>64</v>
      </c>
      <c r="K2" s="1489"/>
      <c r="L2" s="1489"/>
      <c r="M2" s="1489"/>
      <c r="N2" s="1489" t="s">
        <v>219</v>
      </c>
      <c r="O2" s="1489"/>
      <c r="P2" s="1489"/>
      <c r="Q2" s="1489"/>
      <c r="R2" s="1487" t="s">
        <v>222</v>
      </c>
      <c r="S2" s="1487"/>
      <c r="T2" s="1487"/>
      <c r="U2" s="1487"/>
      <c r="V2" s="1489" t="s">
        <v>220</v>
      </c>
      <c r="W2" s="1489"/>
      <c r="X2" s="1489"/>
      <c r="Y2" s="1489"/>
      <c r="Z2" s="1490" t="s">
        <v>16</v>
      </c>
    </row>
    <row r="3" spans="1:26" ht="54.75" customHeight="1" x14ac:dyDescent="0.25">
      <c r="A3" s="1495"/>
      <c r="B3" s="1495"/>
      <c r="C3" s="120" t="s">
        <v>213</v>
      </c>
      <c r="D3" s="120" t="s">
        <v>213</v>
      </c>
      <c r="E3" s="1488"/>
      <c r="F3" s="1489" t="s">
        <v>213</v>
      </c>
      <c r="G3" s="1489"/>
      <c r="H3" s="1489"/>
      <c r="I3" s="1489"/>
      <c r="J3" s="1489" t="s">
        <v>213</v>
      </c>
      <c r="K3" s="1489"/>
      <c r="L3" s="1489"/>
      <c r="M3" s="1489"/>
      <c r="N3" s="1489" t="s">
        <v>213</v>
      </c>
      <c r="O3" s="1489"/>
      <c r="P3" s="1489"/>
      <c r="Q3" s="1489"/>
      <c r="R3" s="1488"/>
      <c r="S3" s="1488"/>
      <c r="T3" s="1488"/>
      <c r="U3" s="1488"/>
      <c r="V3" s="1489" t="s">
        <v>213</v>
      </c>
      <c r="W3" s="1489"/>
      <c r="X3" s="1489"/>
      <c r="Y3" s="1489"/>
      <c r="Z3" s="1491"/>
    </row>
    <row r="4" spans="1:26" ht="51.75" customHeight="1" thickBot="1" x14ac:dyDescent="0.3">
      <c r="A4" s="1496"/>
      <c r="B4" s="1496"/>
      <c r="C4" s="109" t="s">
        <v>214</v>
      </c>
      <c r="D4" s="109" t="s">
        <v>214</v>
      </c>
      <c r="E4" s="109" t="s">
        <v>214</v>
      </c>
      <c r="F4" s="109" t="s">
        <v>216</v>
      </c>
      <c r="G4" s="109" t="s">
        <v>217</v>
      </c>
      <c r="H4" s="109" t="s">
        <v>218</v>
      </c>
      <c r="I4" s="109" t="s">
        <v>0</v>
      </c>
      <c r="J4" s="109" t="s">
        <v>216</v>
      </c>
      <c r="K4" s="109" t="s">
        <v>217</v>
      </c>
      <c r="L4" s="109" t="s">
        <v>218</v>
      </c>
      <c r="M4" s="109" t="s">
        <v>0</v>
      </c>
      <c r="N4" s="109" t="s">
        <v>216</v>
      </c>
      <c r="O4" s="109" t="s">
        <v>217</v>
      </c>
      <c r="P4" s="109" t="s">
        <v>218</v>
      </c>
      <c r="Q4" s="109" t="s">
        <v>0</v>
      </c>
      <c r="R4" s="109" t="s">
        <v>216</v>
      </c>
      <c r="S4" s="109" t="s">
        <v>217</v>
      </c>
      <c r="T4" s="109" t="s">
        <v>218</v>
      </c>
      <c r="U4" s="109" t="s">
        <v>0</v>
      </c>
      <c r="V4" s="109" t="s">
        <v>223</v>
      </c>
      <c r="W4" s="109" t="s">
        <v>224</v>
      </c>
      <c r="X4" s="109" t="s">
        <v>225</v>
      </c>
      <c r="Y4" s="109" t="s">
        <v>0</v>
      </c>
      <c r="Z4" s="1492"/>
    </row>
    <row r="5" spans="1:26" ht="24.95" customHeight="1" x14ac:dyDescent="0.25">
      <c r="A5" s="1486" t="s">
        <v>82</v>
      </c>
      <c r="B5" s="1486"/>
      <c r="C5" s="119">
        <v>230</v>
      </c>
      <c r="D5" s="119">
        <v>10</v>
      </c>
      <c r="E5" s="119">
        <v>240</v>
      </c>
      <c r="F5" s="119">
        <v>11</v>
      </c>
      <c r="G5" s="119">
        <v>8</v>
      </c>
      <c r="H5" s="119">
        <v>17</v>
      </c>
      <c r="I5" s="119">
        <v>36</v>
      </c>
      <c r="J5" s="124">
        <v>44</v>
      </c>
      <c r="K5" s="124">
        <v>88</v>
      </c>
      <c r="L5" s="119">
        <v>59</v>
      </c>
      <c r="M5" s="119">
        <v>191</v>
      </c>
      <c r="N5" s="119">
        <v>1</v>
      </c>
      <c r="O5" s="119">
        <v>12</v>
      </c>
      <c r="P5" s="119">
        <v>25</v>
      </c>
      <c r="Q5" s="119">
        <v>38</v>
      </c>
      <c r="R5" s="119">
        <v>56</v>
      </c>
      <c r="S5" s="119">
        <v>88</v>
      </c>
      <c r="T5" s="119">
        <v>121</v>
      </c>
      <c r="U5" s="119">
        <v>265</v>
      </c>
      <c r="V5" s="119">
        <v>56</v>
      </c>
      <c r="W5" s="119">
        <v>92</v>
      </c>
      <c r="X5" s="119">
        <v>3</v>
      </c>
      <c r="Y5" s="119">
        <v>151</v>
      </c>
      <c r="Z5" s="119">
        <v>656</v>
      </c>
    </row>
    <row r="6" spans="1:26" ht="24.95" customHeight="1" x14ac:dyDescent="0.25">
      <c r="A6" s="1261" t="s">
        <v>83</v>
      </c>
      <c r="B6" s="1261"/>
      <c r="C6" s="24">
        <v>14</v>
      </c>
      <c r="D6" s="120">
        <v>0</v>
      </c>
      <c r="E6" s="120">
        <v>14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20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0</v>
      </c>
      <c r="U6" s="64">
        <v>0</v>
      </c>
      <c r="V6" s="64">
        <v>0</v>
      </c>
      <c r="W6" s="64">
        <v>0</v>
      </c>
      <c r="X6" s="64">
        <v>0</v>
      </c>
      <c r="Y6" s="64">
        <v>0</v>
      </c>
      <c r="Z6" s="64">
        <v>14</v>
      </c>
    </row>
    <row r="7" spans="1:26" ht="24.95" customHeight="1" x14ac:dyDescent="0.25">
      <c r="A7" s="1261" t="s">
        <v>51</v>
      </c>
      <c r="B7" s="1261"/>
      <c r="C7" s="24">
        <v>24</v>
      </c>
      <c r="D7" s="120">
        <v>0</v>
      </c>
      <c r="E7" s="120">
        <v>24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24</v>
      </c>
    </row>
    <row r="8" spans="1:26" ht="24.95" customHeight="1" x14ac:dyDescent="0.25">
      <c r="A8" s="1262" t="s">
        <v>52</v>
      </c>
      <c r="B8" s="1262"/>
      <c r="C8" s="35"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</row>
    <row r="9" spans="1:26" ht="24.95" customHeight="1" x14ac:dyDescent="0.25">
      <c r="A9" s="1262" t="s">
        <v>84</v>
      </c>
      <c r="B9" s="1262"/>
      <c r="C9" s="35">
        <v>13</v>
      </c>
      <c r="D9" s="120">
        <v>0</v>
      </c>
      <c r="E9" s="120">
        <v>13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13</v>
      </c>
    </row>
    <row r="10" spans="1:26" ht="24.95" customHeight="1" x14ac:dyDescent="0.25">
      <c r="A10" s="1262" t="s">
        <v>54</v>
      </c>
      <c r="B10" s="1262"/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</row>
    <row r="11" spans="1:26" ht="24.95" customHeight="1" x14ac:dyDescent="0.25">
      <c r="A11" s="1261" t="s">
        <v>85</v>
      </c>
      <c r="B11" s="1261"/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</row>
    <row r="12" spans="1:26" ht="24.95" customHeight="1" x14ac:dyDescent="0.25">
      <c r="A12" s="1262" t="s">
        <v>86</v>
      </c>
      <c r="B12" s="1262"/>
      <c r="C12" s="35">
        <v>116</v>
      </c>
      <c r="D12" s="120">
        <v>0</v>
      </c>
      <c r="E12" s="120">
        <v>116</v>
      </c>
      <c r="F12" s="120">
        <v>1</v>
      </c>
      <c r="G12" s="120">
        <v>0</v>
      </c>
      <c r="H12" s="120">
        <v>0</v>
      </c>
      <c r="I12" s="120">
        <v>1</v>
      </c>
      <c r="J12" s="120">
        <v>2</v>
      </c>
      <c r="K12" s="120">
        <v>1</v>
      </c>
      <c r="L12" s="120">
        <v>0</v>
      </c>
      <c r="M12" s="120">
        <v>3</v>
      </c>
      <c r="N12" s="64">
        <v>0</v>
      </c>
      <c r="O12" s="64">
        <v>0</v>
      </c>
      <c r="P12" s="64">
        <v>0</v>
      </c>
      <c r="Q12" s="64">
        <v>0</v>
      </c>
      <c r="R12" s="64">
        <v>3</v>
      </c>
      <c r="S12" s="64">
        <v>1</v>
      </c>
      <c r="T12" s="64">
        <v>0</v>
      </c>
      <c r="U12" s="64">
        <v>4</v>
      </c>
      <c r="V12" s="64">
        <v>4</v>
      </c>
      <c r="W12" s="64">
        <v>1</v>
      </c>
      <c r="X12" s="64">
        <v>0</v>
      </c>
      <c r="Y12" s="64">
        <v>5</v>
      </c>
      <c r="Z12" s="64">
        <v>125</v>
      </c>
    </row>
    <row r="13" spans="1:26" ht="24.95" customHeight="1" x14ac:dyDescent="0.25">
      <c r="A13" s="1261" t="s">
        <v>57</v>
      </c>
      <c r="B13" s="1261"/>
      <c r="C13" s="35">
        <v>194</v>
      </c>
      <c r="D13" s="36">
        <v>1</v>
      </c>
      <c r="E13" s="36">
        <v>195</v>
      </c>
      <c r="F13" s="36">
        <v>1</v>
      </c>
      <c r="G13" s="36">
        <v>1</v>
      </c>
      <c r="H13" s="36">
        <v>3</v>
      </c>
      <c r="I13" s="36">
        <v>5</v>
      </c>
      <c r="J13" s="36">
        <v>1</v>
      </c>
      <c r="K13" s="36">
        <v>8</v>
      </c>
      <c r="L13" s="36">
        <v>0</v>
      </c>
      <c r="M13" s="36">
        <v>9</v>
      </c>
      <c r="N13" s="64">
        <v>19</v>
      </c>
      <c r="O13" s="64">
        <v>0</v>
      </c>
      <c r="P13" s="64">
        <v>0</v>
      </c>
      <c r="Q13" s="64">
        <v>19</v>
      </c>
      <c r="R13" s="64">
        <v>21</v>
      </c>
      <c r="S13" s="64">
        <v>9</v>
      </c>
      <c r="T13" s="64">
        <v>3</v>
      </c>
      <c r="U13" s="64">
        <v>33</v>
      </c>
      <c r="V13" s="64">
        <v>22</v>
      </c>
      <c r="W13" s="64">
        <v>0</v>
      </c>
      <c r="X13" s="64">
        <v>3</v>
      </c>
      <c r="Y13" s="64">
        <v>25</v>
      </c>
      <c r="Z13" s="64">
        <v>253</v>
      </c>
    </row>
    <row r="14" spans="1:26" ht="24.95" customHeight="1" x14ac:dyDescent="0.25">
      <c r="A14" s="1282" t="s">
        <v>154</v>
      </c>
      <c r="B14" s="1282"/>
      <c r="C14" s="35">
        <v>2</v>
      </c>
      <c r="D14" s="36">
        <v>0</v>
      </c>
      <c r="E14" s="36">
        <v>2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2</v>
      </c>
    </row>
    <row r="15" spans="1:26" ht="24.95" customHeight="1" x14ac:dyDescent="0.25">
      <c r="A15" s="1282" t="s">
        <v>155</v>
      </c>
      <c r="B15" s="1282"/>
      <c r="C15" s="35">
        <v>3</v>
      </c>
      <c r="D15" s="36">
        <v>0</v>
      </c>
      <c r="E15" s="36">
        <v>3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3</v>
      </c>
    </row>
    <row r="16" spans="1:26" ht="24.95" customHeight="1" x14ac:dyDescent="0.25">
      <c r="A16" s="1282" t="s">
        <v>156</v>
      </c>
      <c r="B16" s="1282"/>
      <c r="C16" s="35">
        <v>7</v>
      </c>
      <c r="D16" s="36">
        <v>0</v>
      </c>
      <c r="E16" s="36">
        <v>7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64">
        <v>0</v>
      </c>
      <c r="O16" s="64">
        <v>0</v>
      </c>
      <c r="P16" s="64">
        <v>0</v>
      </c>
      <c r="Q16" s="64">
        <v>0</v>
      </c>
      <c r="R16" s="64">
        <v>0</v>
      </c>
      <c r="S16" s="64">
        <v>0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4">
        <v>7</v>
      </c>
    </row>
    <row r="17" spans="1:26" ht="24.95" customHeight="1" x14ac:dyDescent="0.25">
      <c r="A17" s="1282" t="s">
        <v>158</v>
      </c>
      <c r="B17" s="1282"/>
      <c r="C17" s="63">
        <v>2</v>
      </c>
      <c r="D17" s="64">
        <v>0</v>
      </c>
      <c r="E17" s="64">
        <v>2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2</v>
      </c>
    </row>
    <row r="18" spans="1:26" ht="24.95" customHeight="1" x14ac:dyDescent="0.25">
      <c r="A18" s="1282" t="s">
        <v>157</v>
      </c>
      <c r="B18" s="1282"/>
      <c r="C18" s="63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1</v>
      </c>
      <c r="Q18" s="64">
        <v>1</v>
      </c>
      <c r="R18" s="64">
        <v>0</v>
      </c>
      <c r="S18" s="64">
        <v>0</v>
      </c>
      <c r="T18" s="64">
        <v>1</v>
      </c>
      <c r="U18" s="64">
        <v>1</v>
      </c>
      <c r="V18" s="64">
        <v>0</v>
      </c>
      <c r="W18" s="64">
        <v>0</v>
      </c>
      <c r="X18" s="64">
        <v>0</v>
      </c>
      <c r="Y18" s="64">
        <v>0</v>
      </c>
      <c r="Z18" s="64">
        <v>1</v>
      </c>
    </row>
    <row r="19" spans="1:26" ht="24.95" customHeight="1" x14ac:dyDescent="0.25">
      <c r="A19" s="1282" t="s">
        <v>162</v>
      </c>
      <c r="B19" s="1282"/>
      <c r="C19" s="63">
        <v>79</v>
      </c>
      <c r="D19" s="64">
        <v>0</v>
      </c>
      <c r="E19" s="64">
        <v>79</v>
      </c>
      <c r="F19" s="64">
        <v>2</v>
      </c>
      <c r="G19" s="64">
        <v>0</v>
      </c>
      <c r="H19" s="64">
        <v>0</v>
      </c>
      <c r="I19" s="64">
        <v>2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4">
        <v>2</v>
      </c>
      <c r="S19" s="64">
        <v>0</v>
      </c>
      <c r="T19" s="64">
        <v>0</v>
      </c>
      <c r="U19" s="64">
        <v>2</v>
      </c>
      <c r="V19" s="64">
        <v>0</v>
      </c>
      <c r="W19" s="64">
        <v>0</v>
      </c>
      <c r="X19" s="64">
        <v>0</v>
      </c>
      <c r="Y19" s="64">
        <v>0</v>
      </c>
      <c r="Z19" s="64">
        <v>81</v>
      </c>
    </row>
    <row r="20" spans="1:26" ht="24.95" customHeight="1" x14ac:dyDescent="0.25">
      <c r="A20" s="1282" t="s">
        <v>159</v>
      </c>
      <c r="B20" s="1282"/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</row>
    <row r="21" spans="1:26" ht="24.95" customHeight="1" x14ac:dyDescent="0.25">
      <c r="A21" s="1282" t="s">
        <v>160</v>
      </c>
      <c r="B21" s="1282"/>
      <c r="C21" s="63">
        <v>162</v>
      </c>
      <c r="D21" s="64">
        <v>0</v>
      </c>
      <c r="E21" s="64">
        <v>162</v>
      </c>
      <c r="F21" s="64">
        <v>1</v>
      </c>
      <c r="G21" s="64">
        <v>0</v>
      </c>
      <c r="H21" s="64">
        <v>0</v>
      </c>
      <c r="I21" s="64">
        <v>1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64">
        <v>0</v>
      </c>
      <c r="R21" s="64">
        <v>1</v>
      </c>
      <c r="S21" s="64">
        <v>0</v>
      </c>
      <c r="T21" s="64">
        <v>0</v>
      </c>
      <c r="U21" s="64">
        <v>1</v>
      </c>
      <c r="V21" s="64">
        <v>1</v>
      </c>
      <c r="W21" s="64">
        <v>0</v>
      </c>
      <c r="X21" s="64">
        <v>0</v>
      </c>
      <c r="Y21" s="64">
        <v>1</v>
      </c>
      <c r="Z21" s="64">
        <v>164</v>
      </c>
    </row>
    <row r="22" spans="1:26" ht="24.95" customHeight="1" x14ac:dyDescent="0.25">
      <c r="A22" s="1282" t="s">
        <v>161</v>
      </c>
      <c r="B22" s="1282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</row>
    <row r="23" spans="1:26" ht="24.95" customHeight="1" x14ac:dyDescent="0.25">
      <c r="A23" s="1282" t="s">
        <v>163</v>
      </c>
      <c r="B23" s="1282"/>
      <c r="C23" s="63">
        <v>99</v>
      </c>
      <c r="D23" s="64">
        <v>0</v>
      </c>
      <c r="E23" s="64">
        <v>99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99</v>
      </c>
    </row>
    <row r="24" spans="1:26" ht="24.95" customHeight="1" thickBot="1" x14ac:dyDescent="0.3">
      <c r="A24" s="1282" t="s">
        <v>164</v>
      </c>
      <c r="B24" s="1282"/>
      <c r="C24" s="63">
        <v>39</v>
      </c>
      <c r="D24" s="64">
        <v>0</v>
      </c>
      <c r="E24" s="64">
        <v>39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39</v>
      </c>
    </row>
    <row r="25" spans="1:26" ht="24.95" customHeight="1" thickBot="1" x14ac:dyDescent="0.3">
      <c r="A25" s="1287" t="s">
        <v>58</v>
      </c>
      <c r="B25" s="1287"/>
      <c r="C25" s="122">
        <f>SUM(C5:C24)</f>
        <v>984</v>
      </c>
      <c r="D25" s="122">
        <f t="shared" ref="D25:Z25" si="0">SUM(D5:D24)</f>
        <v>11</v>
      </c>
      <c r="E25" s="122">
        <f t="shared" si="0"/>
        <v>995</v>
      </c>
      <c r="F25" s="122">
        <f t="shared" si="0"/>
        <v>16</v>
      </c>
      <c r="G25" s="122">
        <f t="shared" si="0"/>
        <v>9</v>
      </c>
      <c r="H25" s="122">
        <f t="shared" si="0"/>
        <v>20</v>
      </c>
      <c r="I25" s="122">
        <f t="shared" si="0"/>
        <v>45</v>
      </c>
      <c r="J25" s="122">
        <f t="shared" si="0"/>
        <v>47</v>
      </c>
      <c r="K25" s="122">
        <f t="shared" si="0"/>
        <v>97</v>
      </c>
      <c r="L25" s="122">
        <f t="shared" si="0"/>
        <v>59</v>
      </c>
      <c r="M25" s="122">
        <f t="shared" si="0"/>
        <v>203</v>
      </c>
      <c r="N25" s="122">
        <f t="shared" si="0"/>
        <v>20</v>
      </c>
      <c r="O25" s="122">
        <f t="shared" si="0"/>
        <v>12</v>
      </c>
      <c r="P25" s="122">
        <f t="shared" si="0"/>
        <v>26</v>
      </c>
      <c r="Q25" s="122">
        <f t="shared" si="0"/>
        <v>58</v>
      </c>
      <c r="R25" s="122">
        <f t="shared" si="0"/>
        <v>83</v>
      </c>
      <c r="S25" s="122">
        <f t="shared" si="0"/>
        <v>98</v>
      </c>
      <c r="T25" s="122">
        <f t="shared" si="0"/>
        <v>125</v>
      </c>
      <c r="U25" s="122">
        <f t="shared" si="0"/>
        <v>306</v>
      </c>
      <c r="V25" s="122">
        <f t="shared" si="0"/>
        <v>83</v>
      </c>
      <c r="W25" s="122">
        <f t="shared" si="0"/>
        <v>93</v>
      </c>
      <c r="X25" s="122">
        <f t="shared" si="0"/>
        <v>6</v>
      </c>
      <c r="Y25" s="122">
        <f t="shared" si="0"/>
        <v>182</v>
      </c>
      <c r="Z25" s="122">
        <f t="shared" si="0"/>
        <v>1483</v>
      </c>
    </row>
    <row r="26" spans="1:26" ht="24.95" customHeight="1" thickBot="1" x14ac:dyDescent="0.3">
      <c r="A26" s="1287" t="s">
        <v>16</v>
      </c>
      <c r="B26" s="1287"/>
      <c r="C26" s="122">
        <f>C25+'9'!B34</f>
        <v>8486</v>
      </c>
      <c r="D26" s="122">
        <f>D25+'9'!C34</f>
        <v>54</v>
      </c>
      <c r="E26" s="122">
        <f>E25+'9'!D34</f>
        <v>8540</v>
      </c>
      <c r="F26" s="122">
        <f>F25+'9'!E34</f>
        <v>566</v>
      </c>
      <c r="G26" s="122">
        <f>G25+'9'!F34</f>
        <v>98</v>
      </c>
      <c r="H26" s="122">
        <f>H25+'9'!G34</f>
        <v>39</v>
      </c>
      <c r="I26" s="122">
        <f>I25+'9'!H34</f>
        <v>703</v>
      </c>
      <c r="J26" s="122">
        <f>J25+'9'!I34</f>
        <v>164</v>
      </c>
      <c r="K26" s="122">
        <f>K25+'9'!J34</f>
        <v>334</v>
      </c>
      <c r="L26" s="122">
        <f>L25+'9'!K34</f>
        <v>71</v>
      </c>
      <c r="M26" s="122">
        <f>M25+'9'!L34</f>
        <v>569</v>
      </c>
      <c r="N26" s="122">
        <f>N25+'9'!M34</f>
        <v>54</v>
      </c>
      <c r="O26" s="122">
        <f>O25+'9'!N34</f>
        <v>136</v>
      </c>
      <c r="P26" s="122">
        <f>P25+'9'!O34</f>
        <v>37</v>
      </c>
      <c r="Q26" s="122">
        <f>Q25+'9'!P34</f>
        <v>227</v>
      </c>
      <c r="R26" s="122" t="e">
        <f>R25+'9'!#REF!</f>
        <v>#REF!</v>
      </c>
      <c r="S26" s="122" t="e">
        <f>S25+'9'!#REF!</f>
        <v>#REF!</v>
      </c>
      <c r="T26" s="122" t="e">
        <f>T25+'9'!#REF!</f>
        <v>#REF!</v>
      </c>
      <c r="U26" s="122" t="e">
        <f>U25+'9'!#REF!</f>
        <v>#REF!</v>
      </c>
      <c r="V26" s="122">
        <f>V25+'9'!Q34</f>
        <v>276</v>
      </c>
      <c r="W26" s="122">
        <f>W25+'9'!R34</f>
        <v>420</v>
      </c>
      <c r="X26" s="122">
        <f>X25+'9'!S34</f>
        <v>113</v>
      </c>
      <c r="Y26" s="122">
        <f>Y25+'9'!U34</f>
        <v>2002</v>
      </c>
      <c r="Z26" s="122">
        <f>Z25+'9'!V34</f>
        <v>10848</v>
      </c>
    </row>
    <row r="35" ht="27" customHeight="1" x14ac:dyDescent="0.35"/>
    <row r="37" ht="27" customHeight="1" x14ac:dyDescent="0.35"/>
    <row r="46" ht="27" customHeight="1" x14ac:dyDescent="0.35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1.140625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7" ht="26.25" customHeight="1" x14ac:dyDescent="0.25">
      <c r="A1" s="1497" t="s">
        <v>171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  <c r="Y1" s="1497"/>
      <c r="Z1" s="1498"/>
      <c r="AA1" s="110"/>
    </row>
    <row r="2" spans="1:27" ht="31.5" customHeight="1" x14ac:dyDescent="0.25">
      <c r="A2" s="1488" t="s">
        <v>226</v>
      </c>
      <c r="B2" s="1488"/>
      <c r="C2" s="1488"/>
      <c r="D2" s="1488"/>
      <c r="E2" s="1488"/>
      <c r="F2" s="1488"/>
      <c r="G2" s="1488"/>
      <c r="H2" s="1488"/>
      <c r="I2" s="1488"/>
      <c r="J2" s="1488"/>
      <c r="K2" s="1488"/>
      <c r="L2" s="1488"/>
      <c r="M2" s="1488"/>
      <c r="N2" s="1488"/>
      <c r="O2" s="1488"/>
      <c r="P2" s="1488"/>
      <c r="Q2" s="1488"/>
      <c r="R2" s="1488"/>
      <c r="S2" s="1488"/>
      <c r="T2" s="1488"/>
      <c r="U2" s="1488"/>
      <c r="V2" s="1488"/>
      <c r="W2" s="1488"/>
      <c r="X2" s="1488"/>
      <c r="Y2" s="1488"/>
      <c r="Z2" s="1499"/>
      <c r="AA2" s="110"/>
    </row>
    <row r="3" spans="1:27" ht="30.75" customHeight="1" x14ac:dyDescent="0.25">
      <c r="A3" s="1487" t="s">
        <v>132</v>
      </c>
      <c r="B3" s="1487"/>
      <c r="C3" s="94" t="s">
        <v>19</v>
      </c>
      <c r="D3" s="94" t="s">
        <v>20</v>
      </c>
      <c r="E3" s="1487" t="s">
        <v>215</v>
      </c>
      <c r="F3" s="1489" t="s">
        <v>87</v>
      </c>
      <c r="G3" s="1489"/>
      <c r="H3" s="1489"/>
      <c r="I3" s="1489"/>
      <c r="J3" s="1489" t="s">
        <v>64</v>
      </c>
      <c r="K3" s="1489"/>
      <c r="L3" s="1489"/>
      <c r="M3" s="1489"/>
      <c r="N3" s="1489" t="s">
        <v>219</v>
      </c>
      <c r="O3" s="1489"/>
      <c r="P3" s="1489"/>
      <c r="Q3" s="1489"/>
      <c r="R3" s="1487" t="s">
        <v>222</v>
      </c>
      <c r="S3" s="1487"/>
      <c r="T3" s="1487"/>
      <c r="U3" s="1487"/>
      <c r="V3" s="1489" t="s">
        <v>220</v>
      </c>
      <c r="W3" s="1489"/>
      <c r="X3" s="1489"/>
      <c r="Y3" s="1489"/>
      <c r="Z3" s="1490" t="s">
        <v>16</v>
      </c>
      <c r="AA3" s="110"/>
    </row>
    <row r="4" spans="1:27" ht="58.5" customHeight="1" x14ac:dyDescent="0.25">
      <c r="A4" s="1497"/>
      <c r="B4" s="1497"/>
      <c r="C4" s="94" t="s">
        <v>213</v>
      </c>
      <c r="D4" s="94" t="s">
        <v>213</v>
      </c>
      <c r="E4" s="1488"/>
      <c r="F4" s="1489" t="s">
        <v>213</v>
      </c>
      <c r="G4" s="1489"/>
      <c r="H4" s="1489"/>
      <c r="I4" s="1489"/>
      <c r="J4" s="1489" t="s">
        <v>213</v>
      </c>
      <c r="K4" s="1489"/>
      <c r="L4" s="1489"/>
      <c r="M4" s="1489"/>
      <c r="N4" s="1489" t="s">
        <v>213</v>
      </c>
      <c r="O4" s="1489"/>
      <c r="P4" s="1489"/>
      <c r="Q4" s="1489"/>
      <c r="R4" s="1488"/>
      <c r="S4" s="1488"/>
      <c r="T4" s="1488"/>
      <c r="U4" s="1488"/>
      <c r="V4" s="1489" t="s">
        <v>213</v>
      </c>
      <c r="W4" s="1489"/>
      <c r="X4" s="1489"/>
      <c r="Y4" s="1489"/>
      <c r="Z4" s="1491"/>
      <c r="AA4" s="110"/>
    </row>
    <row r="5" spans="1:27" ht="37.5" customHeight="1" thickBot="1" x14ac:dyDescent="0.3">
      <c r="A5" s="1500"/>
      <c r="B5" s="1500"/>
      <c r="C5" s="109" t="s">
        <v>214</v>
      </c>
      <c r="D5" s="109" t="s">
        <v>214</v>
      </c>
      <c r="E5" s="109" t="s">
        <v>214</v>
      </c>
      <c r="F5" s="109" t="s">
        <v>216</v>
      </c>
      <c r="G5" s="109" t="s">
        <v>217</v>
      </c>
      <c r="H5" s="109" t="s">
        <v>218</v>
      </c>
      <c r="I5" s="109" t="s">
        <v>0</v>
      </c>
      <c r="J5" s="109" t="s">
        <v>216</v>
      </c>
      <c r="K5" s="109" t="s">
        <v>217</v>
      </c>
      <c r="L5" s="109" t="s">
        <v>218</v>
      </c>
      <c r="M5" s="109" t="s">
        <v>0</v>
      </c>
      <c r="N5" s="109" t="s">
        <v>216</v>
      </c>
      <c r="O5" s="109" t="s">
        <v>217</v>
      </c>
      <c r="P5" s="109" t="s">
        <v>218</v>
      </c>
      <c r="Q5" s="109" t="s">
        <v>0</v>
      </c>
      <c r="R5" s="109" t="s">
        <v>216</v>
      </c>
      <c r="S5" s="109" t="s">
        <v>217</v>
      </c>
      <c r="T5" s="109" t="s">
        <v>218</v>
      </c>
      <c r="U5" s="109" t="s">
        <v>0</v>
      </c>
      <c r="V5" s="109" t="s">
        <v>223</v>
      </c>
      <c r="W5" s="109" t="s">
        <v>224</v>
      </c>
      <c r="X5" s="109" t="s">
        <v>225</v>
      </c>
      <c r="Y5" s="109" t="s">
        <v>0</v>
      </c>
      <c r="Z5" s="1492"/>
      <c r="AA5" s="110"/>
    </row>
    <row r="6" spans="1:27" ht="24.95" customHeight="1" x14ac:dyDescent="0.25">
      <c r="A6" s="1449" t="s">
        <v>26</v>
      </c>
      <c r="B6" s="1449"/>
      <c r="C6" s="94">
        <v>49</v>
      </c>
      <c r="D6" s="94">
        <v>2</v>
      </c>
      <c r="E6" s="94">
        <v>51</v>
      </c>
      <c r="F6" s="94">
        <v>2</v>
      </c>
      <c r="G6" s="94">
        <v>0</v>
      </c>
      <c r="H6" s="94">
        <v>0</v>
      </c>
      <c r="I6" s="94">
        <v>2</v>
      </c>
      <c r="J6" s="94">
        <v>0</v>
      </c>
      <c r="K6" s="94">
        <v>2</v>
      </c>
      <c r="L6" s="94">
        <v>31</v>
      </c>
      <c r="M6" s="94">
        <v>33</v>
      </c>
      <c r="N6" s="94">
        <v>0</v>
      </c>
      <c r="O6" s="94">
        <v>0</v>
      </c>
      <c r="P6" s="94">
        <v>0</v>
      </c>
      <c r="Q6" s="94">
        <v>0</v>
      </c>
      <c r="R6" s="94">
        <v>2</v>
      </c>
      <c r="S6" s="94">
        <v>2</v>
      </c>
      <c r="T6" s="94">
        <v>31</v>
      </c>
      <c r="U6" s="94">
        <v>35</v>
      </c>
      <c r="V6" s="94">
        <v>0</v>
      </c>
      <c r="W6" s="94">
        <v>0</v>
      </c>
      <c r="X6" s="94">
        <v>0</v>
      </c>
      <c r="Y6" s="94">
        <v>0</v>
      </c>
      <c r="Z6" s="111">
        <v>86</v>
      </c>
      <c r="AA6" s="110"/>
    </row>
    <row r="7" spans="1:27" ht="24.95" customHeight="1" x14ac:dyDescent="0.25">
      <c r="A7" s="1449" t="s">
        <v>70</v>
      </c>
      <c r="B7" s="1449"/>
      <c r="C7" s="94">
        <v>374</v>
      </c>
      <c r="D7" s="94">
        <v>0</v>
      </c>
      <c r="E7" s="94">
        <v>374</v>
      </c>
      <c r="F7" s="94">
        <v>19</v>
      </c>
      <c r="G7" s="94">
        <v>84</v>
      </c>
      <c r="H7" s="94">
        <v>125</v>
      </c>
      <c r="I7" s="94">
        <v>228</v>
      </c>
      <c r="J7" s="94">
        <v>0</v>
      </c>
      <c r="K7" s="94">
        <v>278</v>
      </c>
      <c r="L7" s="94">
        <v>0</v>
      </c>
      <c r="M7" s="94">
        <v>278</v>
      </c>
      <c r="N7" s="94">
        <v>22</v>
      </c>
      <c r="O7" s="94">
        <v>45</v>
      </c>
      <c r="P7" s="94">
        <v>208</v>
      </c>
      <c r="Q7" s="94">
        <v>275</v>
      </c>
      <c r="R7" s="94">
        <v>41</v>
      </c>
      <c r="S7" s="94">
        <v>407</v>
      </c>
      <c r="T7" s="94">
        <v>333</v>
      </c>
      <c r="U7" s="94">
        <v>781</v>
      </c>
      <c r="V7" s="94">
        <v>1</v>
      </c>
      <c r="W7" s="94">
        <v>37</v>
      </c>
      <c r="X7" s="94">
        <v>65</v>
      </c>
      <c r="Y7" s="94">
        <v>103</v>
      </c>
      <c r="Z7" s="111">
        <v>1258</v>
      </c>
      <c r="AA7" s="110"/>
    </row>
    <row r="8" spans="1:27" ht="24.95" customHeight="1" x14ac:dyDescent="0.25">
      <c r="A8" s="1449" t="s">
        <v>30</v>
      </c>
      <c r="B8" s="1449"/>
      <c r="C8" s="94">
        <v>77</v>
      </c>
      <c r="D8" s="94">
        <v>0</v>
      </c>
      <c r="E8" s="94">
        <v>77</v>
      </c>
      <c r="F8" s="94">
        <v>6</v>
      </c>
      <c r="G8" s="94">
        <v>0</v>
      </c>
      <c r="H8" s="94">
        <v>0</v>
      </c>
      <c r="I8" s="94">
        <v>6</v>
      </c>
      <c r="J8" s="94">
        <v>51</v>
      </c>
      <c r="K8" s="94">
        <v>0</v>
      </c>
      <c r="L8" s="94">
        <v>0</v>
      </c>
      <c r="M8" s="94">
        <v>51</v>
      </c>
      <c r="N8" s="94">
        <v>0</v>
      </c>
      <c r="O8" s="94">
        <v>0</v>
      </c>
      <c r="P8" s="94">
        <v>0</v>
      </c>
      <c r="Q8" s="94">
        <v>0</v>
      </c>
      <c r="R8" s="94">
        <v>57</v>
      </c>
      <c r="S8" s="94">
        <v>0</v>
      </c>
      <c r="T8" s="94">
        <v>0</v>
      </c>
      <c r="U8" s="94">
        <v>57</v>
      </c>
      <c r="V8" s="94">
        <v>0</v>
      </c>
      <c r="W8" s="94">
        <v>0</v>
      </c>
      <c r="X8" s="94">
        <v>0</v>
      </c>
      <c r="Y8" s="94">
        <v>0</v>
      </c>
      <c r="Z8" s="111">
        <v>134</v>
      </c>
      <c r="AA8" s="110"/>
    </row>
    <row r="9" spans="1:27" ht="24.95" customHeight="1" x14ac:dyDescent="0.25">
      <c r="A9" s="1449" t="s">
        <v>31</v>
      </c>
      <c r="B9" s="1449"/>
      <c r="C9" s="94">
        <v>238</v>
      </c>
      <c r="D9" s="94">
        <v>3</v>
      </c>
      <c r="E9" s="94">
        <v>241</v>
      </c>
      <c r="F9" s="94">
        <v>103</v>
      </c>
      <c r="G9" s="94">
        <v>0</v>
      </c>
      <c r="H9" s="94">
        <v>1114</v>
      </c>
      <c r="I9" s="94">
        <v>1217</v>
      </c>
      <c r="J9" s="94">
        <v>0</v>
      </c>
      <c r="K9" s="94">
        <v>0</v>
      </c>
      <c r="L9" s="94">
        <v>0</v>
      </c>
      <c r="M9" s="94">
        <v>0</v>
      </c>
      <c r="N9" s="94">
        <v>6</v>
      </c>
      <c r="O9" s="94">
        <v>0</v>
      </c>
      <c r="P9" s="94">
        <v>0</v>
      </c>
      <c r="Q9" s="94">
        <v>6</v>
      </c>
      <c r="R9" s="94">
        <v>109</v>
      </c>
      <c r="S9" s="94">
        <v>0</v>
      </c>
      <c r="T9" s="94">
        <v>1114</v>
      </c>
      <c r="U9" s="94">
        <v>1223</v>
      </c>
      <c r="V9" s="94">
        <v>12</v>
      </c>
      <c r="W9" s="94">
        <v>6</v>
      </c>
      <c r="X9" s="94">
        <v>13</v>
      </c>
      <c r="Y9" s="94">
        <v>31</v>
      </c>
      <c r="Z9" s="111">
        <v>1495</v>
      </c>
      <c r="AA9" s="110"/>
    </row>
    <row r="10" spans="1:27" ht="24.95" customHeight="1" x14ac:dyDescent="0.25">
      <c r="A10" s="1449" t="s">
        <v>71</v>
      </c>
      <c r="B10" s="1449"/>
      <c r="C10" s="94">
        <v>313</v>
      </c>
      <c r="D10" s="94">
        <v>0</v>
      </c>
      <c r="E10" s="94">
        <v>313</v>
      </c>
      <c r="F10" s="94">
        <v>5</v>
      </c>
      <c r="G10" s="94">
        <v>13</v>
      </c>
      <c r="H10" s="94">
        <v>0</v>
      </c>
      <c r="I10" s="94">
        <v>18</v>
      </c>
      <c r="J10" s="94">
        <v>6</v>
      </c>
      <c r="K10" s="94">
        <v>20</v>
      </c>
      <c r="L10" s="94">
        <v>0</v>
      </c>
      <c r="M10" s="94">
        <v>26</v>
      </c>
      <c r="N10" s="94">
        <v>7</v>
      </c>
      <c r="O10" s="94">
        <v>0</v>
      </c>
      <c r="P10" s="94">
        <v>0</v>
      </c>
      <c r="Q10" s="94">
        <v>7</v>
      </c>
      <c r="R10" s="94">
        <v>18</v>
      </c>
      <c r="S10" s="94">
        <v>33</v>
      </c>
      <c r="T10" s="94">
        <v>0</v>
      </c>
      <c r="U10" s="94">
        <v>51</v>
      </c>
      <c r="V10" s="94">
        <v>9</v>
      </c>
      <c r="W10" s="94">
        <v>10</v>
      </c>
      <c r="X10" s="94">
        <v>0</v>
      </c>
      <c r="Y10" s="94">
        <v>19</v>
      </c>
      <c r="Z10" s="111">
        <v>383</v>
      </c>
      <c r="AA10" s="110"/>
    </row>
    <row r="11" spans="1:27" ht="24.95" customHeight="1" x14ac:dyDescent="0.25">
      <c r="A11" s="1449" t="s">
        <v>34</v>
      </c>
      <c r="B11" s="1449"/>
      <c r="C11" s="94">
        <v>48</v>
      </c>
      <c r="D11" s="94">
        <v>0</v>
      </c>
      <c r="E11" s="94">
        <v>48</v>
      </c>
      <c r="F11" s="94">
        <v>14</v>
      </c>
      <c r="G11" s="94">
        <v>0</v>
      </c>
      <c r="H11" s="94">
        <v>0</v>
      </c>
      <c r="I11" s="94">
        <v>14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14</v>
      </c>
      <c r="S11" s="94">
        <v>0</v>
      </c>
      <c r="T11" s="94">
        <v>0</v>
      </c>
      <c r="U11" s="94">
        <v>14</v>
      </c>
      <c r="V11" s="94">
        <v>5</v>
      </c>
      <c r="W11" s="94">
        <v>1</v>
      </c>
      <c r="X11" s="94">
        <v>1</v>
      </c>
      <c r="Y11" s="94">
        <v>7</v>
      </c>
      <c r="Z11" s="111">
        <v>69</v>
      </c>
      <c r="AA11" s="110"/>
    </row>
    <row r="12" spans="1:27" ht="24.95" customHeight="1" x14ac:dyDescent="0.25">
      <c r="A12" s="1449" t="s">
        <v>72</v>
      </c>
      <c r="B12" s="1449"/>
      <c r="C12" s="94">
        <v>1</v>
      </c>
      <c r="D12" s="94">
        <v>0</v>
      </c>
      <c r="E12" s="94">
        <v>1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111">
        <v>1</v>
      </c>
      <c r="AA12" s="110"/>
    </row>
    <row r="13" spans="1:27" ht="20.25" x14ac:dyDescent="0.25">
      <c r="A13" s="1449" t="s">
        <v>79</v>
      </c>
      <c r="B13" s="1449"/>
      <c r="C13" s="113">
        <v>22</v>
      </c>
      <c r="D13" s="113">
        <v>0</v>
      </c>
      <c r="E13" s="113">
        <v>22</v>
      </c>
      <c r="F13" s="113">
        <v>2</v>
      </c>
      <c r="G13" s="113">
        <v>0</v>
      </c>
      <c r="H13" s="113">
        <v>0</v>
      </c>
      <c r="I13" s="113">
        <v>2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2</v>
      </c>
      <c r="S13" s="113">
        <v>0</v>
      </c>
      <c r="T13" s="113">
        <v>0</v>
      </c>
      <c r="U13" s="113">
        <v>2</v>
      </c>
      <c r="V13" s="113">
        <v>0</v>
      </c>
      <c r="W13" s="113">
        <v>0</v>
      </c>
      <c r="X13" s="113">
        <v>0</v>
      </c>
      <c r="Y13" s="113">
        <v>0</v>
      </c>
      <c r="Z13" s="114">
        <v>24</v>
      </c>
      <c r="AA13" s="110"/>
    </row>
    <row r="14" spans="1:27" ht="34.5" customHeight="1" thickBot="1" x14ac:dyDescent="0.3">
      <c r="A14" s="1501" t="s">
        <v>58</v>
      </c>
      <c r="B14" s="1501"/>
      <c r="C14" s="81">
        <v>1122</v>
      </c>
      <c r="D14" s="81">
        <v>5</v>
      </c>
      <c r="E14" s="81">
        <v>1127</v>
      </c>
      <c r="F14" s="81">
        <v>151</v>
      </c>
      <c r="G14" s="81">
        <v>97</v>
      </c>
      <c r="H14" s="81">
        <v>1239</v>
      </c>
      <c r="I14" s="81">
        <v>1487</v>
      </c>
      <c r="J14" s="81">
        <v>57</v>
      </c>
      <c r="K14" s="81">
        <v>300</v>
      </c>
      <c r="L14" s="81">
        <v>31</v>
      </c>
      <c r="M14" s="81">
        <v>388</v>
      </c>
      <c r="N14" s="81">
        <v>35</v>
      </c>
      <c r="O14" s="81">
        <v>45</v>
      </c>
      <c r="P14" s="81">
        <v>208</v>
      </c>
      <c r="Q14" s="81">
        <v>288</v>
      </c>
      <c r="R14" s="81">
        <v>243</v>
      </c>
      <c r="S14" s="81">
        <v>442</v>
      </c>
      <c r="T14" s="81">
        <v>1478</v>
      </c>
      <c r="U14" s="81">
        <v>2163</v>
      </c>
      <c r="V14" s="81">
        <v>27</v>
      </c>
      <c r="W14" s="81">
        <v>54</v>
      </c>
      <c r="X14" s="81">
        <v>79</v>
      </c>
      <c r="Y14" s="81">
        <v>160</v>
      </c>
      <c r="Z14" s="112">
        <v>3450</v>
      </c>
    </row>
    <row r="15" spans="1:27" thickTop="1" x14ac:dyDescent="0.35"/>
    <row r="16" spans="1:27" ht="26.1" x14ac:dyDescent="0.6">
      <c r="C16" s="20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4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8" ht="26.25" customHeight="1" x14ac:dyDescent="0.25">
      <c r="A1" s="1497" t="s">
        <v>171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  <c r="Y1" s="1497"/>
      <c r="Z1" s="1498"/>
      <c r="AA1" s="110"/>
      <c r="AB1" s="115"/>
    </row>
    <row r="2" spans="1:28" ht="31.5" customHeight="1" x14ac:dyDescent="0.25">
      <c r="A2" s="1488" t="s">
        <v>227</v>
      </c>
      <c r="B2" s="1488"/>
      <c r="C2" s="1488"/>
      <c r="D2" s="1488"/>
      <c r="E2" s="1488"/>
      <c r="F2" s="1488"/>
      <c r="G2" s="1488"/>
      <c r="H2" s="1488"/>
      <c r="I2" s="1488"/>
      <c r="J2" s="1488"/>
      <c r="K2" s="1488"/>
      <c r="L2" s="1488"/>
      <c r="M2" s="1488"/>
      <c r="N2" s="1488"/>
      <c r="O2" s="1488"/>
      <c r="P2" s="1488"/>
      <c r="Q2" s="1488"/>
      <c r="R2" s="1488"/>
      <c r="S2" s="1488"/>
      <c r="T2" s="1488"/>
      <c r="U2" s="1488"/>
      <c r="V2" s="1488"/>
      <c r="W2" s="1488"/>
      <c r="X2" s="1488"/>
      <c r="Y2" s="1488"/>
      <c r="Z2" s="1499"/>
      <c r="AA2" s="110"/>
      <c r="AB2" s="115"/>
    </row>
    <row r="3" spans="1:28" ht="30.75" customHeight="1" x14ac:dyDescent="0.25">
      <c r="A3" s="1487" t="s">
        <v>132</v>
      </c>
      <c r="B3" s="1487"/>
      <c r="C3" s="94" t="s">
        <v>19</v>
      </c>
      <c r="D3" s="94" t="s">
        <v>20</v>
      </c>
      <c r="E3" s="1487" t="s">
        <v>215</v>
      </c>
      <c r="F3" s="1489" t="s">
        <v>87</v>
      </c>
      <c r="G3" s="1489"/>
      <c r="H3" s="1489"/>
      <c r="I3" s="1489"/>
      <c r="J3" s="1489" t="s">
        <v>64</v>
      </c>
      <c r="K3" s="1489"/>
      <c r="L3" s="1489"/>
      <c r="M3" s="1489"/>
      <c r="N3" s="1489" t="s">
        <v>219</v>
      </c>
      <c r="O3" s="1489"/>
      <c r="P3" s="1489"/>
      <c r="Q3" s="1489"/>
      <c r="R3" s="1487" t="s">
        <v>222</v>
      </c>
      <c r="S3" s="1487"/>
      <c r="T3" s="1487"/>
      <c r="U3" s="1487"/>
      <c r="V3" s="1489" t="s">
        <v>220</v>
      </c>
      <c r="W3" s="1489"/>
      <c r="X3" s="1489"/>
      <c r="Y3" s="1489"/>
      <c r="Z3" s="1490" t="s">
        <v>16</v>
      </c>
      <c r="AA3" s="110"/>
      <c r="AB3" s="115"/>
    </row>
    <row r="4" spans="1:28" ht="58.5" customHeight="1" x14ac:dyDescent="0.25">
      <c r="A4" s="1497"/>
      <c r="B4" s="1497"/>
      <c r="C4" s="94" t="s">
        <v>213</v>
      </c>
      <c r="D4" s="94" t="s">
        <v>213</v>
      </c>
      <c r="E4" s="1488"/>
      <c r="F4" s="1489" t="s">
        <v>213</v>
      </c>
      <c r="G4" s="1489"/>
      <c r="H4" s="1489"/>
      <c r="I4" s="1489"/>
      <c r="J4" s="1489" t="s">
        <v>213</v>
      </c>
      <c r="K4" s="1489"/>
      <c r="L4" s="1489"/>
      <c r="M4" s="1489"/>
      <c r="N4" s="1489" t="s">
        <v>213</v>
      </c>
      <c r="O4" s="1489"/>
      <c r="P4" s="1489"/>
      <c r="Q4" s="1489"/>
      <c r="R4" s="1488"/>
      <c r="S4" s="1488"/>
      <c r="T4" s="1488"/>
      <c r="U4" s="1488"/>
      <c r="V4" s="1489" t="s">
        <v>213</v>
      </c>
      <c r="W4" s="1489"/>
      <c r="X4" s="1489"/>
      <c r="Y4" s="1489"/>
      <c r="Z4" s="1491"/>
      <c r="AA4" s="110"/>
      <c r="AB4" s="115"/>
    </row>
    <row r="5" spans="1:28" ht="37.5" customHeight="1" thickBot="1" x14ac:dyDescent="0.3">
      <c r="A5" s="1500"/>
      <c r="B5" s="1500"/>
      <c r="C5" s="109" t="s">
        <v>214</v>
      </c>
      <c r="D5" s="109" t="s">
        <v>214</v>
      </c>
      <c r="E5" s="109" t="s">
        <v>214</v>
      </c>
      <c r="F5" s="109" t="s">
        <v>216</v>
      </c>
      <c r="G5" s="109" t="s">
        <v>217</v>
      </c>
      <c r="H5" s="109" t="s">
        <v>218</v>
      </c>
      <c r="I5" s="109" t="s">
        <v>0</v>
      </c>
      <c r="J5" s="109" t="s">
        <v>216</v>
      </c>
      <c r="K5" s="109" t="s">
        <v>217</v>
      </c>
      <c r="L5" s="109" t="s">
        <v>218</v>
      </c>
      <c r="M5" s="109" t="s">
        <v>0</v>
      </c>
      <c r="N5" s="109" t="s">
        <v>216</v>
      </c>
      <c r="O5" s="109" t="s">
        <v>217</v>
      </c>
      <c r="P5" s="109" t="s">
        <v>218</v>
      </c>
      <c r="Q5" s="109" t="s">
        <v>0</v>
      </c>
      <c r="R5" s="109" t="s">
        <v>216</v>
      </c>
      <c r="S5" s="109" t="s">
        <v>217</v>
      </c>
      <c r="T5" s="109" t="s">
        <v>218</v>
      </c>
      <c r="U5" s="109" t="s">
        <v>0</v>
      </c>
      <c r="V5" s="109" t="s">
        <v>223</v>
      </c>
      <c r="W5" s="109" t="s">
        <v>224</v>
      </c>
      <c r="X5" s="109" t="s">
        <v>225</v>
      </c>
      <c r="Y5" s="109" t="s">
        <v>0</v>
      </c>
      <c r="Z5" s="1492"/>
      <c r="AA5" s="110"/>
      <c r="AB5" s="115"/>
    </row>
    <row r="6" spans="1:28" ht="24.95" customHeight="1" x14ac:dyDescent="0.25">
      <c r="A6" s="1449" t="s">
        <v>31</v>
      </c>
      <c r="B6" s="1449"/>
      <c r="C6" s="94">
        <v>7</v>
      </c>
      <c r="D6" s="94">
        <v>0</v>
      </c>
      <c r="E6" s="94">
        <v>7</v>
      </c>
      <c r="F6" s="94">
        <v>0</v>
      </c>
      <c r="G6" s="94">
        <v>0</v>
      </c>
      <c r="H6" s="94">
        <v>20</v>
      </c>
      <c r="I6" s="94">
        <v>20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21</v>
      </c>
      <c r="Q6" s="94">
        <v>21</v>
      </c>
      <c r="R6" s="94">
        <v>0</v>
      </c>
      <c r="S6" s="94">
        <v>0</v>
      </c>
      <c r="T6" s="94">
        <v>41</v>
      </c>
      <c r="U6" s="94">
        <v>41</v>
      </c>
      <c r="V6" s="94">
        <v>0</v>
      </c>
      <c r="W6" s="94">
        <v>0</v>
      </c>
      <c r="X6" s="94">
        <v>4</v>
      </c>
      <c r="Y6" s="94">
        <v>4</v>
      </c>
      <c r="Z6" s="111">
        <v>52</v>
      </c>
      <c r="AA6" s="110"/>
      <c r="AB6" s="115"/>
    </row>
    <row r="7" spans="1:28" ht="34.5" customHeight="1" thickBot="1" x14ac:dyDescent="0.3">
      <c r="A7" s="1501" t="s">
        <v>58</v>
      </c>
      <c r="B7" s="1501"/>
      <c r="C7" s="81">
        <v>7</v>
      </c>
      <c r="D7" s="81">
        <v>0</v>
      </c>
      <c r="E7" s="81">
        <v>7</v>
      </c>
      <c r="F7" s="81">
        <v>0</v>
      </c>
      <c r="G7" s="81">
        <v>0</v>
      </c>
      <c r="H7" s="81">
        <v>20</v>
      </c>
      <c r="I7" s="81">
        <v>20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21</v>
      </c>
      <c r="Q7" s="81">
        <v>21</v>
      </c>
      <c r="R7" s="81">
        <v>0</v>
      </c>
      <c r="S7" s="81">
        <v>0</v>
      </c>
      <c r="T7" s="81">
        <v>41</v>
      </c>
      <c r="U7" s="81">
        <v>41</v>
      </c>
      <c r="V7" s="81">
        <v>0</v>
      </c>
      <c r="W7" s="81">
        <v>0</v>
      </c>
      <c r="X7" s="81">
        <v>4</v>
      </c>
      <c r="Y7" s="81">
        <v>4</v>
      </c>
      <c r="Z7" s="112">
        <v>52</v>
      </c>
      <c r="AB7" s="115"/>
    </row>
    <row r="8" spans="1:28" ht="15.75" thickTop="1" x14ac:dyDescent="0.25"/>
    <row r="9" spans="1:28" ht="26.25" x14ac:dyDescent="0.4">
      <c r="C9" s="20"/>
    </row>
    <row r="10" spans="1:28" x14ac:dyDescent="0.25">
      <c r="C10" t="s">
        <v>105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2.75" x14ac:dyDescent="0.2"/>
  <cols>
    <col min="1" max="1" width="18.140625" style="18" customWidth="1"/>
    <col min="2" max="2" width="8.5703125" style="18" customWidth="1"/>
    <col min="3" max="3" width="7" style="18" customWidth="1"/>
    <col min="4" max="5" width="7.42578125" style="18" customWidth="1"/>
    <col min="6" max="6" width="6.85546875" style="18" customWidth="1"/>
    <col min="7" max="7" width="7.85546875" style="18" customWidth="1"/>
    <col min="8" max="8" width="6.85546875" style="18" customWidth="1"/>
    <col min="9" max="9" width="8.42578125" style="18" customWidth="1"/>
    <col min="10" max="10" width="8.5703125" style="18" customWidth="1"/>
    <col min="11" max="11" width="7.28515625" style="18" customWidth="1"/>
    <col min="12" max="12" width="8.42578125" style="18" customWidth="1"/>
    <col min="13" max="13" width="9.140625" style="18" customWidth="1"/>
    <col min="14" max="14" width="9" style="18" customWidth="1"/>
    <col min="15" max="15" width="9.42578125" style="18" customWidth="1"/>
    <col min="16" max="16" width="10.42578125" style="18" customWidth="1"/>
    <col min="17" max="17" width="11.5703125" style="18" customWidth="1"/>
    <col min="18" max="18" width="7.42578125" style="18" customWidth="1"/>
    <col min="19" max="19" width="7.7109375" style="18" customWidth="1"/>
    <col min="20" max="20" width="6.42578125" style="18" bestFit="1" customWidth="1"/>
    <col min="21" max="21" width="8.28515625" style="18" customWidth="1"/>
    <col min="22" max="22" width="6" style="18"/>
    <col min="23" max="23" width="7.85546875" style="18" bestFit="1" customWidth="1"/>
    <col min="24" max="24" width="9.42578125" style="18" customWidth="1"/>
    <col min="25" max="25" width="6.28515625" style="18" bestFit="1" customWidth="1"/>
    <col min="26" max="26" width="10.140625" style="18" bestFit="1" customWidth="1"/>
    <col min="27" max="27" width="11.42578125" style="18" customWidth="1"/>
    <col min="28" max="28" width="6.28515625" style="18" bestFit="1" customWidth="1"/>
    <col min="29" max="29" width="8.42578125" style="18" customWidth="1"/>
    <col min="30" max="30" width="7.28515625" style="18" customWidth="1"/>
    <col min="31" max="31" width="10.140625" style="18" bestFit="1" customWidth="1"/>
    <col min="32" max="32" width="11.5703125" style="18" customWidth="1"/>
    <col min="33" max="33" width="8.85546875" style="18" customWidth="1"/>
    <col min="34" max="34" width="10.85546875" style="18" bestFit="1" customWidth="1"/>
    <col min="35" max="35" width="6.5703125" style="18" bestFit="1" customWidth="1"/>
    <col min="36" max="36" width="8" style="18" customWidth="1"/>
    <col min="37" max="50" width="6.28515625" style="18" bestFit="1" customWidth="1"/>
    <col min="51" max="52" width="7.85546875" style="18" bestFit="1" customWidth="1"/>
    <col min="53" max="16384" width="6" style="18"/>
  </cols>
  <sheetData>
    <row r="1" spans="1:38" ht="25.15" customHeight="1" x14ac:dyDescent="0.2">
      <c r="A1" s="1497" t="s">
        <v>88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  <c r="Y1" s="1497"/>
      <c r="Z1" s="1497"/>
      <c r="AA1" s="1497"/>
      <c r="AB1" s="1497"/>
      <c r="AC1" s="1497"/>
      <c r="AD1" s="1497"/>
      <c r="AE1" s="1497"/>
      <c r="AF1" s="1497"/>
      <c r="AG1" s="1497"/>
      <c r="AH1" s="1497"/>
      <c r="AI1" s="1497"/>
      <c r="AJ1" s="1497"/>
    </row>
    <row r="2" spans="1:38" ht="25.15" customHeight="1" thickBot="1" x14ac:dyDescent="0.25">
      <c r="A2" s="1502" t="s">
        <v>256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  <c r="P2" s="1502"/>
      <c r="Q2" s="1502"/>
      <c r="R2" s="1502"/>
      <c r="S2" s="1502"/>
      <c r="T2" s="1502"/>
      <c r="U2" s="1502"/>
      <c r="V2" s="1502"/>
      <c r="W2" s="1502"/>
      <c r="X2" s="1502"/>
      <c r="Y2" s="1502"/>
      <c r="Z2" s="1502"/>
      <c r="AA2" s="1502"/>
      <c r="AB2" s="1502"/>
      <c r="AC2" s="1502"/>
      <c r="AD2" s="1502"/>
      <c r="AE2" s="1502"/>
      <c r="AF2" s="1502"/>
      <c r="AG2" s="1502"/>
      <c r="AH2" s="1502"/>
      <c r="AI2" s="1502"/>
      <c r="AJ2" s="1502"/>
    </row>
    <row r="3" spans="1:38" ht="55.5" customHeight="1" x14ac:dyDescent="0.2">
      <c r="A3" s="1510" t="s">
        <v>228</v>
      </c>
      <c r="B3" s="1510"/>
      <c r="C3" s="1440" t="s">
        <v>89</v>
      </c>
      <c r="D3" s="1440" t="s">
        <v>90</v>
      </c>
      <c r="E3" s="1497" t="s">
        <v>229</v>
      </c>
      <c r="F3" s="1497" t="s">
        <v>91</v>
      </c>
      <c r="G3" s="1497" t="s">
        <v>92</v>
      </c>
      <c r="H3" s="1497" t="s">
        <v>93</v>
      </c>
      <c r="I3" s="1497" t="s">
        <v>94</v>
      </c>
      <c r="J3" s="1497" t="s">
        <v>230</v>
      </c>
      <c r="K3" s="1497" t="s">
        <v>231</v>
      </c>
      <c r="L3" s="1497" t="s">
        <v>232</v>
      </c>
      <c r="M3" s="1497" t="s">
        <v>233</v>
      </c>
      <c r="N3" s="1497" t="s">
        <v>234</v>
      </c>
      <c r="O3" s="1497" t="s">
        <v>235</v>
      </c>
      <c r="P3" s="1497" t="s">
        <v>236</v>
      </c>
      <c r="Q3" s="1505" t="s">
        <v>237</v>
      </c>
      <c r="R3" s="1505" t="s">
        <v>238</v>
      </c>
      <c r="S3" s="1505" t="s">
        <v>239</v>
      </c>
      <c r="T3" s="1505" t="s">
        <v>240</v>
      </c>
      <c r="U3" s="1505" t="s">
        <v>241</v>
      </c>
      <c r="V3" s="1505" t="s">
        <v>242</v>
      </c>
      <c r="W3" s="1505" t="s">
        <v>243</v>
      </c>
      <c r="X3" s="1505" t="s">
        <v>244</v>
      </c>
      <c r="Y3" s="1505" t="s">
        <v>245</v>
      </c>
      <c r="Z3" s="1505" t="s">
        <v>246</v>
      </c>
      <c r="AA3" s="1505" t="s">
        <v>247</v>
      </c>
      <c r="AB3" s="1505" t="s">
        <v>248</v>
      </c>
      <c r="AC3" s="1505" t="s">
        <v>249</v>
      </c>
      <c r="AD3" s="1505" t="s">
        <v>250</v>
      </c>
      <c r="AE3" s="1505" t="s">
        <v>251</v>
      </c>
      <c r="AF3" s="1505" t="s">
        <v>252</v>
      </c>
      <c r="AG3" s="1505" t="s">
        <v>253</v>
      </c>
      <c r="AH3" s="1505" t="s">
        <v>254</v>
      </c>
      <c r="AI3" s="1505" t="s">
        <v>255</v>
      </c>
      <c r="AJ3" s="1505" t="s">
        <v>0</v>
      </c>
      <c r="AK3" s="116"/>
      <c r="AL3" s="116"/>
    </row>
    <row r="4" spans="1:38" ht="31.9" customHeight="1" thickBot="1" x14ac:dyDescent="0.25">
      <c r="A4" s="1511"/>
      <c r="B4" s="1511"/>
      <c r="C4" s="1512"/>
      <c r="D4" s="1512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1506"/>
      <c r="Y4" s="1506"/>
      <c r="Z4" s="1506"/>
      <c r="AA4" s="1506"/>
      <c r="AB4" s="1506"/>
      <c r="AC4" s="1506"/>
      <c r="AD4" s="1506"/>
      <c r="AE4" s="1506"/>
      <c r="AF4" s="1506"/>
      <c r="AG4" s="1506"/>
      <c r="AH4" s="1506"/>
      <c r="AI4" s="1506"/>
      <c r="AJ4" s="1506"/>
    </row>
    <row r="5" spans="1:38" ht="25.15" customHeight="1" thickTop="1" x14ac:dyDescent="0.2">
      <c r="A5" s="1504" t="s">
        <v>96</v>
      </c>
      <c r="B5" s="1504"/>
      <c r="C5" s="38">
        <v>7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1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42</v>
      </c>
      <c r="AJ5" s="38">
        <v>50</v>
      </c>
    </row>
    <row r="6" spans="1:38" ht="25.15" customHeight="1" x14ac:dyDescent="0.2">
      <c r="A6" s="1503" t="s">
        <v>26</v>
      </c>
      <c r="B6" s="1503"/>
      <c r="C6" s="39">
        <v>0</v>
      </c>
      <c r="D6" s="39">
        <v>3</v>
      </c>
      <c r="E6" s="39">
        <v>0</v>
      </c>
      <c r="F6" s="19">
        <v>0</v>
      </c>
      <c r="G6" s="19">
        <v>0</v>
      </c>
      <c r="H6" s="39">
        <v>0</v>
      </c>
      <c r="I6" s="19">
        <v>0</v>
      </c>
      <c r="J6" s="39">
        <v>0</v>
      </c>
      <c r="K6" s="39">
        <v>0</v>
      </c>
      <c r="L6" s="39">
        <v>0</v>
      </c>
      <c r="M6" s="1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2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1</v>
      </c>
      <c r="AJ6" s="39">
        <v>6</v>
      </c>
    </row>
    <row r="7" spans="1:38" ht="25.15" customHeight="1" x14ac:dyDescent="0.2">
      <c r="A7" s="1503" t="s">
        <v>97</v>
      </c>
      <c r="B7" s="1503"/>
      <c r="C7" s="39">
        <v>38</v>
      </c>
      <c r="D7" s="39">
        <v>58</v>
      </c>
      <c r="E7" s="39">
        <v>7</v>
      </c>
      <c r="F7" s="19">
        <v>16</v>
      </c>
      <c r="G7" s="19">
        <v>2</v>
      </c>
      <c r="H7" s="39">
        <v>0</v>
      </c>
      <c r="I7" s="19">
        <v>0</v>
      </c>
      <c r="J7" s="39">
        <v>6</v>
      </c>
      <c r="K7" s="19">
        <v>1</v>
      </c>
      <c r="L7" s="19">
        <v>0</v>
      </c>
      <c r="M7" s="19">
        <v>0</v>
      </c>
      <c r="N7" s="39">
        <v>0</v>
      </c>
      <c r="O7" s="19">
        <v>0</v>
      </c>
      <c r="P7" s="39">
        <v>0</v>
      </c>
      <c r="Q7" s="39">
        <v>0</v>
      </c>
      <c r="R7" s="39">
        <v>6</v>
      </c>
      <c r="S7" s="39">
        <v>0</v>
      </c>
      <c r="T7" s="39">
        <v>3</v>
      </c>
      <c r="U7" s="39">
        <v>14</v>
      </c>
      <c r="V7" s="39">
        <v>88</v>
      </c>
      <c r="W7" s="39">
        <v>0</v>
      </c>
      <c r="X7" s="39">
        <v>2</v>
      </c>
      <c r="Y7" s="39">
        <v>0</v>
      </c>
      <c r="Z7" s="39">
        <v>2</v>
      </c>
      <c r="AA7" s="39">
        <v>40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75</v>
      </c>
      <c r="AJ7" s="39">
        <v>358</v>
      </c>
    </row>
    <row r="8" spans="1:38" ht="25.15" customHeight="1" x14ac:dyDescent="0.2">
      <c r="A8" s="1503" t="s">
        <v>98</v>
      </c>
      <c r="B8" s="1503"/>
      <c r="C8" s="19">
        <v>0</v>
      </c>
      <c r="D8" s="19">
        <v>5</v>
      </c>
      <c r="E8" s="19">
        <v>1</v>
      </c>
      <c r="F8" s="19">
        <v>8</v>
      </c>
      <c r="G8" s="19">
        <v>95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4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732</v>
      </c>
      <c r="AJ8" s="39">
        <v>845</v>
      </c>
    </row>
    <row r="9" spans="1:38" ht="25.15" customHeight="1" x14ac:dyDescent="0.2">
      <c r="A9" s="1503" t="s">
        <v>29</v>
      </c>
      <c r="B9" s="1503"/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</row>
    <row r="10" spans="1:38" ht="25.15" customHeight="1" x14ac:dyDescent="0.2">
      <c r="A10" s="1503" t="s">
        <v>30</v>
      </c>
      <c r="B10" s="1503"/>
      <c r="C10" s="39">
        <v>1</v>
      </c>
      <c r="D10" s="19">
        <v>1</v>
      </c>
      <c r="E10" s="19">
        <v>6</v>
      </c>
      <c r="F10" s="19">
        <v>1</v>
      </c>
      <c r="G10" s="19">
        <v>2</v>
      </c>
      <c r="H10" s="19">
        <v>14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8</v>
      </c>
      <c r="Z10" s="39">
        <v>0</v>
      </c>
      <c r="AA10" s="39">
        <v>1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113</v>
      </c>
      <c r="AJ10" s="39">
        <v>147</v>
      </c>
    </row>
    <row r="11" spans="1:38" ht="25.15" customHeight="1" x14ac:dyDescent="0.2">
      <c r="A11" s="1503" t="s">
        <v>31</v>
      </c>
      <c r="B11" s="1503"/>
      <c r="C11" s="39">
        <v>10</v>
      </c>
      <c r="D11" s="39">
        <v>68</v>
      </c>
      <c r="E11" s="39">
        <v>14</v>
      </c>
      <c r="F11" s="19">
        <v>1</v>
      </c>
      <c r="G11" s="19">
        <v>4</v>
      </c>
      <c r="H11" s="39">
        <v>0</v>
      </c>
      <c r="I11" s="39">
        <v>0</v>
      </c>
      <c r="J11" s="19">
        <v>10</v>
      </c>
      <c r="K11" s="39">
        <v>13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2</v>
      </c>
      <c r="R11" s="39">
        <v>3</v>
      </c>
      <c r="S11" s="39">
        <v>7</v>
      </c>
      <c r="T11" s="39">
        <v>9</v>
      </c>
      <c r="U11" s="39">
        <v>33</v>
      </c>
      <c r="V11" s="39">
        <v>1</v>
      </c>
      <c r="W11" s="39">
        <v>0</v>
      </c>
      <c r="X11" s="39">
        <v>1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59</v>
      </c>
      <c r="AJ11" s="39">
        <v>235</v>
      </c>
    </row>
    <row r="12" spans="1:38" ht="25.15" customHeight="1" x14ac:dyDescent="0.2">
      <c r="A12" s="1503" t="s">
        <v>99</v>
      </c>
      <c r="B12" s="1503"/>
      <c r="C12" s="19">
        <v>1156</v>
      </c>
      <c r="D12" s="19">
        <v>107</v>
      </c>
      <c r="E12" s="19">
        <v>0</v>
      </c>
      <c r="F12" s="19">
        <v>92</v>
      </c>
      <c r="G12" s="19">
        <v>0</v>
      </c>
      <c r="H12" s="19">
        <v>0</v>
      </c>
      <c r="I12" s="19">
        <v>0</v>
      </c>
      <c r="J12" s="39">
        <v>0</v>
      </c>
      <c r="K12" s="19">
        <v>0</v>
      </c>
      <c r="L12" s="19">
        <v>0</v>
      </c>
      <c r="M12" s="19">
        <v>0</v>
      </c>
      <c r="N12" s="39">
        <v>0</v>
      </c>
      <c r="O12" s="1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2</v>
      </c>
      <c r="U12" s="39">
        <v>2356</v>
      </c>
      <c r="V12" s="39">
        <v>7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4</v>
      </c>
      <c r="AJ12" s="39">
        <v>3724</v>
      </c>
    </row>
    <row r="13" spans="1:38" ht="25.15" customHeight="1" x14ac:dyDescent="0.2">
      <c r="A13" s="1503" t="s">
        <v>143</v>
      </c>
      <c r="B13" s="1503"/>
      <c r="C13" s="19">
        <v>25</v>
      </c>
      <c r="D13" s="19">
        <v>12</v>
      </c>
      <c r="E13" s="19">
        <v>0</v>
      </c>
      <c r="F13" s="19">
        <v>7</v>
      </c>
      <c r="G13" s="19">
        <v>3</v>
      </c>
      <c r="H13" s="19">
        <v>0</v>
      </c>
      <c r="I13" s="19">
        <v>0</v>
      </c>
      <c r="J13" s="39">
        <v>11</v>
      </c>
      <c r="K13" s="19">
        <v>0</v>
      </c>
      <c r="L13" s="19">
        <v>0</v>
      </c>
      <c r="M13" s="19">
        <v>0</v>
      </c>
      <c r="N13" s="39">
        <v>6</v>
      </c>
      <c r="O13" s="1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3</v>
      </c>
      <c r="U13" s="39">
        <v>1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55</v>
      </c>
      <c r="AE13" s="39">
        <v>0</v>
      </c>
      <c r="AF13" s="39">
        <v>0</v>
      </c>
      <c r="AG13" s="39">
        <v>0</v>
      </c>
      <c r="AH13" s="39">
        <v>0</v>
      </c>
      <c r="AI13" s="39">
        <v>32</v>
      </c>
      <c r="AJ13" s="39">
        <v>155</v>
      </c>
    </row>
    <row r="14" spans="1:38" ht="25.15" customHeight="1" x14ac:dyDescent="0.2">
      <c r="A14" s="1503" t="s">
        <v>33</v>
      </c>
      <c r="B14" s="1503"/>
      <c r="C14" s="39">
        <v>0</v>
      </c>
      <c r="D14" s="19">
        <v>1</v>
      </c>
      <c r="E14" s="19">
        <v>0</v>
      </c>
      <c r="F14" s="19">
        <v>5</v>
      </c>
      <c r="G14" s="19">
        <v>1</v>
      </c>
      <c r="H14" s="19">
        <v>0</v>
      </c>
      <c r="I14" s="19">
        <v>0</v>
      </c>
      <c r="J14" s="39">
        <v>0</v>
      </c>
      <c r="K14" s="19">
        <v>1</v>
      </c>
      <c r="L14" s="19">
        <v>0</v>
      </c>
      <c r="M14" s="19">
        <v>0</v>
      </c>
      <c r="N14" s="19">
        <v>0</v>
      </c>
      <c r="O14" s="39">
        <v>15</v>
      </c>
      <c r="P14" s="39">
        <v>0</v>
      </c>
      <c r="Q14" s="39">
        <v>0</v>
      </c>
      <c r="R14" s="39">
        <v>0</v>
      </c>
      <c r="S14" s="39">
        <v>0</v>
      </c>
      <c r="T14" s="39">
        <v>1</v>
      </c>
      <c r="U14" s="39">
        <v>1</v>
      </c>
      <c r="V14" s="39">
        <v>0</v>
      </c>
      <c r="W14" s="39">
        <v>1</v>
      </c>
      <c r="X14" s="39">
        <v>1</v>
      </c>
      <c r="Y14" s="39">
        <v>0</v>
      </c>
      <c r="Z14" s="39">
        <v>0</v>
      </c>
      <c r="AA14" s="39">
        <v>8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80</v>
      </c>
      <c r="AJ14" s="39">
        <v>115</v>
      </c>
    </row>
    <row r="15" spans="1:38" ht="25.15" customHeight="1" x14ac:dyDescent="0.2">
      <c r="A15" s="1503" t="s">
        <v>34</v>
      </c>
      <c r="B15" s="1503"/>
      <c r="C15" s="39">
        <v>3</v>
      </c>
      <c r="D15" s="19">
        <v>5</v>
      </c>
      <c r="E15" s="19">
        <v>0</v>
      </c>
      <c r="F15" s="19">
        <v>2</v>
      </c>
      <c r="G15" s="19">
        <v>3</v>
      </c>
      <c r="H15" s="19">
        <v>1</v>
      </c>
      <c r="I15" s="19">
        <v>0</v>
      </c>
      <c r="J15" s="19">
        <v>6</v>
      </c>
      <c r="K15" s="19">
        <v>1</v>
      </c>
      <c r="L15" s="19">
        <v>2</v>
      </c>
      <c r="M15" s="19">
        <v>0</v>
      </c>
      <c r="N15" s="19">
        <v>0</v>
      </c>
      <c r="O15" s="19">
        <v>0</v>
      </c>
      <c r="P15" s="1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7</v>
      </c>
      <c r="V15" s="39">
        <v>1</v>
      </c>
      <c r="W15" s="39">
        <v>2</v>
      </c>
      <c r="X15" s="39">
        <v>17</v>
      </c>
      <c r="Y15" s="39">
        <v>1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14</v>
      </c>
      <c r="AJ15" s="39">
        <v>65</v>
      </c>
    </row>
    <row r="16" spans="1:38" ht="25.15" customHeight="1" x14ac:dyDescent="0.2">
      <c r="A16" s="1503" t="s">
        <v>100</v>
      </c>
      <c r="B16" s="1503"/>
      <c r="C16" s="19">
        <v>8</v>
      </c>
      <c r="D16" s="19">
        <v>0</v>
      </c>
      <c r="E16" s="19">
        <v>1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9">
        <v>0</v>
      </c>
      <c r="O16" s="1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1</v>
      </c>
      <c r="V16" s="39">
        <v>0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1</v>
      </c>
      <c r="AI16" s="39">
        <v>2</v>
      </c>
      <c r="AJ16" s="39">
        <v>15</v>
      </c>
    </row>
    <row r="17" spans="1:36" ht="25.15" customHeight="1" x14ac:dyDescent="0.2">
      <c r="A17" s="1503" t="s">
        <v>101</v>
      </c>
      <c r="B17" s="1503"/>
      <c r="C17" s="19">
        <v>1069</v>
      </c>
      <c r="D17" s="19">
        <v>0</v>
      </c>
      <c r="E17" s="19">
        <v>9</v>
      </c>
      <c r="F17" s="19">
        <v>4</v>
      </c>
      <c r="G17" s="19">
        <v>8</v>
      </c>
      <c r="H17" s="19">
        <v>0</v>
      </c>
      <c r="I17" s="19">
        <v>0</v>
      </c>
      <c r="J17" s="19">
        <v>10</v>
      </c>
      <c r="K17" s="19">
        <v>2</v>
      </c>
      <c r="L17" s="19">
        <v>0</v>
      </c>
      <c r="M17" s="19">
        <v>0</v>
      </c>
      <c r="N17" s="39">
        <v>0</v>
      </c>
      <c r="O17" s="19">
        <v>0</v>
      </c>
      <c r="P17" s="39">
        <v>0</v>
      </c>
      <c r="Q17" s="39">
        <v>0</v>
      </c>
      <c r="R17" s="39">
        <v>62</v>
      </c>
      <c r="S17" s="39">
        <v>1</v>
      </c>
      <c r="T17" s="39">
        <v>9</v>
      </c>
      <c r="U17" s="39">
        <v>52</v>
      </c>
      <c r="V17" s="39">
        <v>2</v>
      </c>
      <c r="W17" s="39">
        <v>0</v>
      </c>
      <c r="X17" s="39">
        <v>0</v>
      </c>
      <c r="Y17" s="39">
        <v>3</v>
      </c>
      <c r="Z17" s="39">
        <v>0</v>
      </c>
      <c r="AA17" s="39">
        <v>0</v>
      </c>
      <c r="AB17" s="39">
        <v>0</v>
      </c>
      <c r="AC17" s="39">
        <v>11</v>
      </c>
      <c r="AD17" s="39">
        <v>0</v>
      </c>
      <c r="AE17" s="39">
        <v>7</v>
      </c>
      <c r="AF17" s="39">
        <v>12</v>
      </c>
      <c r="AG17" s="39">
        <v>0</v>
      </c>
      <c r="AH17" s="39">
        <v>0</v>
      </c>
      <c r="AI17" s="39">
        <v>49</v>
      </c>
      <c r="AJ17" s="39">
        <v>1310</v>
      </c>
    </row>
    <row r="18" spans="1:36" ht="25.15" customHeight="1" x14ac:dyDescent="0.2">
      <c r="A18" s="1503" t="s">
        <v>37</v>
      </c>
      <c r="B18" s="1503"/>
      <c r="C18" s="39">
        <v>0</v>
      </c>
      <c r="D18" s="19">
        <v>0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39">
        <v>0</v>
      </c>
      <c r="K18" s="19">
        <v>0</v>
      </c>
      <c r="L18" s="39">
        <v>0</v>
      </c>
      <c r="M18" s="19">
        <v>0</v>
      </c>
      <c r="N18" s="39">
        <v>0</v>
      </c>
      <c r="O18" s="1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1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2</v>
      </c>
    </row>
    <row r="19" spans="1:36" ht="25.15" customHeight="1" x14ac:dyDescent="0.2">
      <c r="A19" s="1503" t="s">
        <v>102</v>
      </c>
      <c r="B19" s="1503"/>
      <c r="C19" s="39">
        <v>14</v>
      </c>
      <c r="D19" s="39">
        <v>21</v>
      </c>
      <c r="E19" s="39">
        <v>1</v>
      </c>
      <c r="F19" s="19">
        <v>0</v>
      </c>
      <c r="G19" s="19">
        <v>8</v>
      </c>
      <c r="H19" s="19">
        <v>0</v>
      </c>
      <c r="I19" s="19">
        <v>0</v>
      </c>
      <c r="J19" s="39">
        <v>0</v>
      </c>
      <c r="K19" s="19">
        <v>0</v>
      </c>
      <c r="L19" s="1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8</v>
      </c>
      <c r="AJ19" s="39">
        <v>55</v>
      </c>
    </row>
    <row r="20" spans="1:36" ht="25.15" customHeight="1" x14ac:dyDescent="0.2">
      <c r="A20" s="1503" t="s">
        <v>39</v>
      </c>
      <c r="B20" s="1503"/>
      <c r="C20" s="19">
        <v>0</v>
      </c>
      <c r="D20" s="39">
        <v>0</v>
      </c>
      <c r="E20" s="39">
        <v>0</v>
      </c>
      <c r="F20" s="39">
        <v>9</v>
      </c>
      <c r="G20" s="39">
        <v>4</v>
      </c>
      <c r="H20" s="39">
        <v>31</v>
      </c>
      <c r="I20" s="19">
        <v>0</v>
      </c>
      <c r="J20" s="19">
        <v>0</v>
      </c>
      <c r="K20" s="19">
        <v>0</v>
      </c>
      <c r="L20" s="39">
        <v>0</v>
      </c>
      <c r="M20" s="39">
        <v>0</v>
      </c>
      <c r="N20" s="19">
        <v>29</v>
      </c>
      <c r="O20" s="1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2</v>
      </c>
      <c r="U20" s="39">
        <v>1</v>
      </c>
      <c r="V20" s="39">
        <v>0</v>
      </c>
      <c r="W20" s="39">
        <v>0</v>
      </c>
      <c r="X20" s="39">
        <v>12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</v>
      </c>
      <c r="AF20" s="39">
        <v>0</v>
      </c>
      <c r="AG20" s="39">
        <v>0</v>
      </c>
      <c r="AH20" s="39">
        <v>0</v>
      </c>
      <c r="AI20" s="39">
        <v>9</v>
      </c>
      <c r="AJ20" s="39">
        <v>98</v>
      </c>
    </row>
    <row r="21" spans="1:36" ht="25.15" customHeight="1" x14ac:dyDescent="0.2">
      <c r="A21" s="1503" t="s">
        <v>48</v>
      </c>
      <c r="B21" s="1503"/>
      <c r="C21" s="1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19">
        <v>0</v>
      </c>
      <c r="J21" s="19">
        <v>0</v>
      </c>
      <c r="K21" s="19">
        <v>0</v>
      </c>
      <c r="L21" s="39">
        <v>0</v>
      </c>
      <c r="M21" s="39">
        <v>0</v>
      </c>
      <c r="N21" s="19">
        <v>0</v>
      </c>
      <c r="O21" s="1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7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3</v>
      </c>
      <c r="AJ21" s="39">
        <v>10</v>
      </c>
    </row>
    <row r="22" spans="1:36" ht="25.15" customHeight="1" x14ac:dyDescent="0.2">
      <c r="A22" s="1503" t="s">
        <v>45</v>
      </c>
      <c r="B22" s="1503"/>
      <c r="C22" s="19">
        <v>3</v>
      </c>
      <c r="D22" s="39">
        <v>2</v>
      </c>
      <c r="E22" s="39">
        <v>0</v>
      </c>
      <c r="F22" s="39">
        <v>0</v>
      </c>
      <c r="G22" s="39">
        <v>11</v>
      </c>
      <c r="H22" s="39">
        <v>1</v>
      </c>
      <c r="I22" s="19">
        <v>0</v>
      </c>
      <c r="J22" s="19">
        <v>0</v>
      </c>
      <c r="K22" s="19">
        <v>0</v>
      </c>
      <c r="L22" s="39">
        <v>0</v>
      </c>
      <c r="M22" s="39">
        <v>0</v>
      </c>
      <c r="N22" s="19">
        <v>0</v>
      </c>
      <c r="O22" s="19">
        <v>0</v>
      </c>
      <c r="P22" s="39">
        <v>2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1</v>
      </c>
      <c r="X22" s="39">
        <v>2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1</v>
      </c>
      <c r="AF22" s="39">
        <v>0</v>
      </c>
      <c r="AG22" s="39">
        <v>0</v>
      </c>
      <c r="AH22" s="39">
        <v>0</v>
      </c>
      <c r="AI22" s="39">
        <v>3</v>
      </c>
      <c r="AJ22" s="39">
        <v>26</v>
      </c>
    </row>
    <row r="23" spans="1:36" ht="25.15" customHeight="1" x14ac:dyDescent="0.2">
      <c r="A23" s="1503" t="s">
        <v>78</v>
      </c>
      <c r="B23" s="1503"/>
      <c r="C23" s="19">
        <v>0</v>
      </c>
      <c r="D23" s="39">
        <v>0</v>
      </c>
      <c r="E23" s="39">
        <v>0</v>
      </c>
      <c r="F23" s="39">
        <v>0</v>
      </c>
      <c r="G23" s="39">
        <v>2</v>
      </c>
      <c r="H23" s="39">
        <v>0</v>
      </c>
      <c r="I23" s="19">
        <v>0</v>
      </c>
      <c r="J23" s="19">
        <v>0</v>
      </c>
      <c r="K23" s="19">
        <v>0</v>
      </c>
      <c r="L23" s="39">
        <v>0</v>
      </c>
      <c r="M23" s="39">
        <v>0</v>
      </c>
      <c r="N23" s="19">
        <v>0</v>
      </c>
      <c r="O23" s="1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2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4</v>
      </c>
    </row>
    <row r="24" spans="1:36" ht="25.15" customHeight="1" x14ac:dyDescent="0.2">
      <c r="A24" s="1503" t="s">
        <v>153</v>
      </c>
      <c r="B24" s="1503"/>
      <c r="C24" s="1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19">
        <v>0</v>
      </c>
      <c r="J24" s="19">
        <v>0</v>
      </c>
      <c r="K24" s="19">
        <v>0</v>
      </c>
      <c r="L24" s="39">
        <v>0</v>
      </c>
      <c r="M24" s="39">
        <v>0</v>
      </c>
      <c r="N24" s="19">
        <v>0</v>
      </c>
      <c r="O24" s="1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3</v>
      </c>
      <c r="AJ24" s="39">
        <v>3</v>
      </c>
    </row>
    <row r="25" spans="1:36" ht="25.15" customHeight="1" x14ac:dyDescent="0.2">
      <c r="A25" s="1503" t="s">
        <v>103</v>
      </c>
      <c r="B25" s="1503"/>
      <c r="C25" s="39">
        <v>1</v>
      </c>
      <c r="D25" s="19">
        <v>1</v>
      </c>
      <c r="E25" s="19">
        <v>0</v>
      </c>
      <c r="F25" s="19">
        <v>1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39">
        <v>1</v>
      </c>
      <c r="R25" s="39">
        <v>0</v>
      </c>
      <c r="S25" s="39">
        <v>0</v>
      </c>
      <c r="T25" s="39">
        <v>0</v>
      </c>
      <c r="U25" s="39">
        <v>3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55</v>
      </c>
      <c r="AJ25" s="39">
        <v>63</v>
      </c>
    </row>
    <row r="26" spans="1:36" ht="25.15" customHeight="1" x14ac:dyDescent="0.2">
      <c r="A26" s="1503" t="s">
        <v>42</v>
      </c>
      <c r="B26" s="1503"/>
      <c r="C26" s="39">
        <v>0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4</v>
      </c>
    </row>
    <row r="27" spans="1:36" ht="25.15" customHeight="1" x14ac:dyDescent="0.2">
      <c r="A27" s="1503" t="s">
        <v>104</v>
      </c>
      <c r="B27" s="1503"/>
      <c r="C27" s="39">
        <v>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2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2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7</v>
      </c>
    </row>
    <row r="28" spans="1:36" ht="25.15" customHeight="1" x14ac:dyDescent="0.2">
      <c r="A28" s="1503" t="s">
        <v>43</v>
      </c>
      <c r="B28" s="1503"/>
      <c r="C28" s="39">
        <v>0</v>
      </c>
      <c r="D28" s="19">
        <v>0</v>
      </c>
      <c r="E28" s="19">
        <v>0</v>
      </c>
      <c r="F28" s="19">
        <v>32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1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33</v>
      </c>
    </row>
    <row r="29" spans="1:36" ht="25.15" customHeight="1" x14ac:dyDescent="0.2">
      <c r="A29" s="1503" t="s">
        <v>82</v>
      </c>
      <c r="B29" s="1503"/>
      <c r="C29" s="39">
        <v>0</v>
      </c>
      <c r="D29" s="19">
        <v>0</v>
      </c>
      <c r="E29" s="19">
        <v>0</v>
      </c>
      <c r="F29" s="19">
        <v>3</v>
      </c>
      <c r="G29" s="19">
        <v>1</v>
      </c>
      <c r="H29" s="19">
        <v>0</v>
      </c>
      <c r="I29" s="19">
        <v>49</v>
      </c>
      <c r="J29" s="19">
        <v>16</v>
      </c>
      <c r="K29" s="19">
        <v>19</v>
      </c>
      <c r="L29" s="19">
        <v>265</v>
      </c>
      <c r="M29" s="19">
        <v>28</v>
      </c>
      <c r="N29" s="19">
        <v>0</v>
      </c>
      <c r="O29" s="19">
        <v>27</v>
      </c>
      <c r="P29" s="19">
        <v>3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479</v>
      </c>
      <c r="AJ29" s="39">
        <v>890</v>
      </c>
    </row>
    <row r="30" spans="1:36" ht="25.15" customHeight="1" x14ac:dyDescent="0.2">
      <c r="A30" s="1503" t="s">
        <v>51</v>
      </c>
      <c r="B30" s="1503"/>
      <c r="C30" s="3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1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2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3</v>
      </c>
    </row>
    <row r="31" spans="1:36" ht="25.15" customHeight="1" x14ac:dyDescent="0.2">
      <c r="A31" s="1503" t="s">
        <v>86</v>
      </c>
      <c r="B31" s="1503"/>
      <c r="C31" s="19">
        <v>2</v>
      </c>
      <c r="D31" s="19">
        <v>1</v>
      </c>
      <c r="E31" s="19">
        <v>0</v>
      </c>
      <c r="F31" s="19">
        <v>2</v>
      </c>
      <c r="G31" s="19">
        <v>1</v>
      </c>
      <c r="H31" s="19">
        <v>0</v>
      </c>
      <c r="I31" s="19">
        <v>0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26</v>
      </c>
      <c r="V31" s="39">
        <v>0</v>
      </c>
      <c r="W31" s="39">
        <v>0</v>
      </c>
      <c r="X31" s="39">
        <v>1</v>
      </c>
      <c r="Y31" s="39">
        <v>1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1</v>
      </c>
      <c r="AH31" s="39">
        <v>0</v>
      </c>
      <c r="AI31" s="39">
        <v>0</v>
      </c>
      <c r="AJ31" s="39">
        <v>37</v>
      </c>
    </row>
    <row r="32" spans="1:36" ht="25.15" customHeight="1" x14ac:dyDescent="0.2">
      <c r="A32" s="1503" t="s">
        <v>57</v>
      </c>
      <c r="B32" s="1503"/>
      <c r="C32" s="19">
        <v>0</v>
      </c>
      <c r="D32" s="19">
        <v>0</v>
      </c>
      <c r="E32" s="19">
        <v>0</v>
      </c>
      <c r="F32" s="19">
        <v>0</v>
      </c>
      <c r="G32" s="19">
        <v>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5</v>
      </c>
      <c r="O32" s="19">
        <v>0</v>
      </c>
      <c r="P32" s="39">
        <v>0</v>
      </c>
      <c r="Q32" s="39">
        <v>0</v>
      </c>
      <c r="R32" s="39">
        <v>4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11</v>
      </c>
    </row>
    <row r="33" spans="1:36" ht="25.15" customHeight="1" x14ac:dyDescent="0.2">
      <c r="A33" s="1503" t="s">
        <v>162</v>
      </c>
      <c r="B33" s="1503"/>
      <c r="C33" s="19">
        <v>0</v>
      </c>
      <c r="D33" s="19">
        <v>0</v>
      </c>
      <c r="E33" s="19">
        <v>0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15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17</v>
      </c>
    </row>
    <row r="34" spans="1:36" ht="25.15" customHeight="1" thickBot="1" x14ac:dyDescent="0.25">
      <c r="A34" s="1509" t="s">
        <v>164</v>
      </c>
      <c r="B34" s="1509"/>
      <c r="C34" s="123">
        <v>1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1</v>
      </c>
    </row>
    <row r="35" spans="1:36" ht="27" customHeight="1" thickBot="1" x14ac:dyDescent="0.25">
      <c r="A35" s="1507" t="s">
        <v>0</v>
      </c>
      <c r="B35" s="1508"/>
      <c r="C35" s="25">
        <f>SUM(C5:C34)</f>
        <v>2341</v>
      </c>
      <c r="D35" s="25">
        <f t="shared" ref="D35:AJ35" si="0">SUM(D5:D34)</f>
        <v>285</v>
      </c>
      <c r="E35" s="25">
        <f t="shared" si="0"/>
        <v>40</v>
      </c>
      <c r="F35" s="25">
        <f t="shared" si="0"/>
        <v>184</v>
      </c>
      <c r="G35" s="25">
        <f t="shared" si="0"/>
        <v>151</v>
      </c>
      <c r="H35" s="25">
        <f t="shared" si="0"/>
        <v>47</v>
      </c>
      <c r="I35" s="25">
        <f t="shared" si="0"/>
        <v>49</v>
      </c>
      <c r="J35" s="25">
        <f t="shared" si="0"/>
        <v>65</v>
      </c>
      <c r="K35" s="25">
        <f t="shared" si="0"/>
        <v>37</v>
      </c>
      <c r="L35" s="25">
        <f t="shared" si="0"/>
        <v>267</v>
      </c>
      <c r="M35" s="25">
        <f t="shared" si="0"/>
        <v>28</v>
      </c>
      <c r="N35" s="25">
        <f t="shared" si="0"/>
        <v>40</v>
      </c>
      <c r="O35" s="25">
        <f t="shared" si="0"/>
        <v>43</v>
      </c>
      <c r="P35" s="25">
        <f t="shared" si="0"/>
        <v>5</v>
      </c>
      <c r="Q35" s="25">
        <f t="shared" si="0"/>
        <v>3</v>
      </c>
      <c r="R35" s="25">
        <f t="shared" si="0"/>
        <v>75</v>
      </c>
      <c r="S35" s="25">
        <f t="shared" si="0"/>
        <v>8</v>
      </c>
      <c r="T35" s="25">
        <f t="shared" si="0"/>
        <v>31</v>
      </c>
      <c r="U35" s="25">
        <f t="shared" si="0"/>
        <v>2524</v>
      </c>
      <c r="V35" s="25">
        <f t="shared" si="0"/>
        <v>103</v>
      </c>
      <c r="W35" s="25">
        <f t="shared" si="0"/>
        <v>4</v>
      </c>
      <c r="X35" s="25">
        <f t="shared" si="0"/>
        <v>40</v>
      </c>
      <c r="Y35" s="25">
        <f t="shared" si="0"/>
        <v>13</v>
      </c>
      <c r="Z35" s="25">
        <f t="shared" si="0"/>
        <v>2</v>
      </c>
      <c r="AA35" s="25">
        <f t="shared" si="0"/>
        <v>50</v>
      </c>
      <c r="AB35" s="25">
        <f t="shared" si="0"/>
        <v>2</v>
      </c>
      <c r="AC35" s="25">
        <f t="shared" si="0"/>
        <v>11</v>
      </c>
      <c r="AD35" s="25">
        <f t="shared" si="0"/>
        <v>55</v>
      </c>
      <c r="AE35" s="25">
        <f t="shared" si="0"/>
        <v>9</v>
      </c>
      <c r="AF35" s="25">
        <f t="shared" si="0"/>
        <v>12</v>
      </c>
      <c r="AG35" s="25">
        <f t="shared" si="0"/>
        <v>1</v>
      </c>
      <c r="AH35" s="25">
        <f t="shared" si="0"/>
        <v>1</v>
      </c>
      <c r="AI35" s="25">
        <f t="shared" si="0"/>
        <v>1763</v>
      </c>
      <c r="AJ35" s="25">
        <f t="shared" si="0"/>
        <v>8289</v>
      </c>
    </row>
    <row r="36" spans="1:36" ht="12.95" x14ac:dyDescent="0.3">
      <c r="A36" s="121"/>
      <c r="B36" s="121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rightToLeft="1" view="pageBreakPreview" zoomScale="50" zoomScaleNormal="60" zoomScaleSheetLayoutView="50" workbookViewId="0">
      <selection activeCell="X14" sqref="X14"/>
    </sheetView>
  </sheetViews>
  <sheetFormatPr defaultRowHeight="15" x14ac:dyDescent="0.25"/>
  <cols>
    <col min="1" max="1" width="36.28515625" style="484" customWidth="1"/>
    <col min="2" max="2" width="17.85546875" style="484" customWidth="1"/>
    <col min="3" max="3" width="10.85546875" style="484" customWidth="1"/>
    <col min="4" max="4" width="13.5703125" style="484" customWidth="1"/>
    <col min="5" max="5" width="15" style="484" customWidth="1"/>
    <col min="6" max="6" width="11.5703125" style="484" customWidth="1"/>
    <col min="7" max="7" width="11.140625" style="484" customWidth="1"/>
    <col min="8" max="8" width="17.42578125" style="484" customWidth="1"/>
    <col min="9" max="9" width="14.42578125" style="484" customWidth="1"/>
    <col min="10" max="10" width="10.42578125" style="484" customWidth="1"/>
    <col min="11" max="11" width="13.85546875" style="484" customWidth="1"/>
    <col min="12" max="12" width="13.140625" style="484" customWidth="1"/>
    <col min="13" max="13" width="14.140625" style="484" customWidth="1"/>
    <col min="14" max="14" width="17.140625" style="484" customWidth="1"/>
    <col min="15" max="15" width="15.85546875" style="484" customWidth="1"/>
    <col min="16" max="16" width="59" style="484" customWidth="1"/>
  </cols>
  <sheetData>
    <row r="1" spans="1:16" ht="24" customHeight="1" x14ac:dyDescent="0.25">
      <c r="A1" s="1517" t="s">
        <v>801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</row>
    <row r="2" spans="1:16" ht="54.6" customHeight="1" x14ac:dyDescent="0.35">
      <c r="A2" s="1518" t="s">
        <v>802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</row>
    <row r="3" spans="1:16" s="477" customFormat="1" ht="32.450000000000003" customHeight="1" thickBot="1" x14ac:dyDescent="0.3">
      <c r="A3" s="418" t="s">
        <v>803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753" t="s">
        <v>804</v>
      </c>
    </row>
    <row r="4" spans="1:16" ht="54.6" customHeight="1" x14ac:dyDescent="0.25">
      <c r="A4" s="1513" t="s">
        <v>819</v>
      </c>
      <c r="B4" s="738" t="s">
        <v>89</v>
      </c>
      <c r="C4" s="738" t="s">
        <v>90</v>
      </c>
      <c r="D4" s="739" t="s">
        <v>229</v>
      </c>
      <c r="E4" s="739" t="s">
        <v>539</v>
      </c>
      <c r="F4" s="739" t="s">
        <v>91</v>
      </c>
      <c r="G4" s="739" t="s">
        <v>92</v>
      </c>
      <c r="H4" s="739" t="s">
        <v>93</v>
      </c>
      <c r="I4" s="739" t="s">
        <v>94</v>
      </c>
      <c r="J4" s="739" t="s">
        <v>230</v>
      </c>
      <c r="K4" s="739" t="s">
        <v>231</v>
      </c>
      <c r="L4" s="739" t="s">
        <v>232</v>
      </c>
      <c r="M4" s="739" t="s">
        <v>233</v>
      </c>
      <c r="N4" s="739" t="s">
        <v>234</v>
      </c>
      <c r="O4" s="1174" t="s">
        <v>0</v>
      </c>
      <c r="P4" s="1515" t="s">
        <v>924</v>
      </c>
    </row>
    <row r="5" spans="1:16" ht="56.1" customHeight="1" thickBot="1" x14ac:dyDescent="0.3">
      <c r="A5" s="1514"/>
      <c r="B5" s="754" t="s">
        <v>466</v>
      </c>
      <c r="C5" s="754" t="s">
        <v>467</v>
      </c>
      <c r="D5" s="755" t="s">
        <v>468</v>
      </c>
      <c r="E5" s="755" t="s">
        <v>806</v>
      </c>
      <c r="F5" s="755" t="s">
        <v>469</v>
      </c>
      <c r="G5" s="755" t="s">
        <v>470</v>
      </c>
      <c r="H5" s="755" t="s">
        <v>471</v>
      </c>
      <c r="I5" s="755" t="s">
        <v>472</v>
      </c>
      <c r="J5" s="755" t="s">
        <v>473</v>
      </c>
      <c r="K5" s="755" t="s">
        <v>474</v>
      </c>
      <c r="L5" s="755" t="s">
        <v>475</v>
      </c>
      <c r="M5" s="755" t="s">
        <v>476</v>
      </c>
      <c r="N5" s="755" t="s">
        <v>477</v>
      </c>
      <c r="O5" s="1175" t="s">
        <v>376</v>
      </c>
      <c r="P5" s="1516"/>
    </row>
    <row r="6" spans="1:16" ht="39.950000000000003" customHeight="1" thickBot="1" x14ac:dyDescent="0.3">
      <c r="A6" s="740" t="s">
        <v>830</v>
      </c>
      <c r="B6" s="1115"/>
      <c r="C6" s="1115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2"/>
      <c r="O6" s="1112"/>
      <c r="P6" s="527" t="s">
        <v>723</v>
      </c>
    </row>
    <row r="7" spans="1:16" ht="39.950000000000003" customHeight="1" x14ac:dyDescent="0.25">
      <c r="A7" s="742" t="s">
        <v>301</v>
      </c>
      <c r="B7" s="1109">
        <v>1</v>
      </c>
      <c r="C7" s="1109">
        <v>2</v>
      </c>
      <c r="D7" s="1109">
        <v>0</v>
      </c>
      <c r="E7" s="1109">
        <v>0</v>
      </c>
      <c r="F7" s="1109">
        <v>0</v>
      </c>
      <c r="G7" s="1109">
        <v>24</v>
      </c>
      <c r="H7" s="1109">
        <v>0</v>
      </c>
      <c r="I7" s="1109">
        <v>0</v>
      </c>
      <c r="J7" s="1109">
        <v>1</v>
      </c>
      <c r="K7" s="1109">
        <v>0</v>
      </c>
      <c r="L7" s="1109">
        <v>0</v>
      </c>
      <c r="M7" s="1109">
        <v>0</v>
      </c>
      <c r="N7" s="1109">
        <v>0</v>
      </c>
      <c r="O7" s="1109">
        <f t="shared" ref="O7:O25" si="0">SUM(B7:N7)</f>
        <v>28</v>
      </c>
      <c r="P7" s="699" t="s">
        <v>443</v>
      </c>
    </row>
    <row r="8" spans="1:16" ht="39.950000000000003" customHeight="1" x14ac:dyDescent="0.25">
      <c r="A8" s="742" t="s">
        <v>44</v>
      </c>
      <c r="B8" s="612">
        <v>5</v>
      </c>
      <c r="C8" s="586">
        <v>0</v>
      </c>
      <c r="D8" s="612">
        <v>0</v>
      </c>
      <c r="E8" s="612">
        <v>0</v>
      </c>
      <c r="F8" s="612">
        <v>0</v>
      </c>
      <c r="G8" s="680">
        <v>0</v>
      </c>
      <c r="H8" s="680">
        <v>0</v>
      </c>
      <c r="I8" s="586">
        <v>0</v>
      </c>
      <c r="J8" s="612">
        <v>2</v>
      </c>
      <c r="K8" s="612">
        <v>0</v>
      </c>
      <c r="L8" s="612">
        <v>0</v>
      </c>
      <c r="M8" s="664">
        <v>0</v>
      </c>
      <c r="N8" s="612">
        <v>0</v>
      </c>
      <c r="O8" s="1109">
        <f t="shared" si="0"/>
        <v>7</v>
      </c>
      <c r="P8" s="699" t="s">
        <v>395</v>
      </c>
    </row>
    <row r="9" spans="1:16" ht="39.950000000000003" customHeight="1" x14ac:dyDescent="0.25">
      <c r="A9" s="742" t="s">
        <v>36</v>
      </c>
      <c r="B9" s="612">
        <v>4</v>
      </c>
      <c r="C9" s="586">
        <v>8</v>
      </c>
      <c r="D9" s="612">
        <v>1</v>
      </c>
      <c r="E9" s="612">
        <v>0</v>
      </c>
      <c r="F9" s="612">
        <v>2</v>
      </c>
      <c r="G9" s="680">
        <v>11</v>
      </c>
      <c r="H9" s="680">
        <v>0</v>
      </c>
      <c r="I9" s="586">
        <v>0</v>
      </c>
      <c r="J9" s="612">
        <v>2</v>
      </c>
      <c r="K9" s="612">
        <v>0</v>
      </c>
      <c r="L9" s="612">
        <v>0</v>
      </c>
      <c r="M9" s="664">
        <v>0</v>
      </c>
      <c r="N9" s="612">
        <v>0</v>
      </c>
      <c r="O9" s="1109">
        <f t="shared" si="0"/>
        <v>28</v>
      </c>
      <c r="P9" s="699" t="s">
        <v>396</v>
      </c>
    </row>
    <row r="10" spans="1:16" ht="39.950000000000003" customHeight="1" x14ac:dyDescent="0.25">
      <c r="A10" s="742" t="s">
        <v>136</v>
      </c>
      <c r="B10" s="612">
        <v>30</v>
      </c>
      <c r="C10" s="586">
        <v>12</v>
      </c>
      <c r="D10" s="612">
        <v>0</v>
      </c>
      <c r="E10" s="612">
        <v>0</v>
      </c>
      <c r="F10" s="612">
        <v>0</v>
      </c>
      <c r="G10" s="680">
        <v>0</v>
      </c>
      <c r="H10" s="680">
        <v>0</v>
      </c>
      <c r="I10" s="586">
        <v>0</v>
      </c>
      <c r="J10" s="612">
        <v>13</v>
      </c>
      <c r="K10" s="612">
        <v>0</v>
      </c>
      <c r="L10" s="612">
        <v>0</v>
      </c>
      <c r="M10" s="664">
        <v>0</v>
      </c>
      <c r="N10" s="612">
        <v>28</v>
      </c>
      <c r="O10" s="1109">
        <f t="shared" si="0"/>
        <v>83</v>
      </c>
      <c r="P10" s="699" t="s">
        <v>397</v>
      </c>
    </row>
    <row r="11" spans="1:16" ht="39.950000000000003" customHeight="1" x14ac:dyDescent="0.25">
      <c r="A11" s="742" t="s">
        <v>35</v>
      </c>
      <c r="B11" s="612">
        <v>1</v>
      </c>
      <c r="C11" s="586">
        <v>0</v>
      </c>
      <c r="D11" s="612">
        <v>12</v>
      </c>
      <c r="E11" s="612">
        <v>0</v>
      </c>
      <c r="F11" s="612">
        <v>0</v>
      </c>
      <c r="G11" s="680">
        <v>5</v>
      </c>
      <c r="H11" s="680">
        <v>0</v>
      </c>
      <c r="I11" s="586">
        <v>0</v>
      </c>
      <c r="J11" s="612">
        <v>3</v>
      </c>
      <c r="K11" s="612">
        <v>0</v>
      </c>
      <c r="L11" s="612">
        <v>0</v>
      </c>
      <c r="M11" s="664">
        <v>0</v>
      </c>
      <c r="N11" s="612">
        <v>0</v>
      </c>
      <c r="O11" s="1109">
        <f t="shared" si="0"/>
        <v>21</v>
      </c>
      <c r="P11" s="699" t="s">
        <v>398</v>
      </c>
    </row>
    <row r="12" spans="1:16" ht="39.950000000000003" customHeight="1" x14ac:dyDescent="0.25">
      <c r="A12" s="742" t="s">
        <v>37</v>
      </c>
      <c r="B12" s="612">
        <v>0</v>
      </c>
      <c r="C12" s="586">
        <v>0</v>
      </c>
      <c r="D12" s="612">
        <v>0</v>
      </c>
      <c r="E12" s="612">
        <v>0</v>
      </c>
      <c r="F12" s="612">
        <v>0</v>
      </c>
      <c r="G12" s="680">
        <v>3</v>
      </c>
      <c r="H12" s="680">
        <v>0</v>
      </c>
      <c r="I12" s="586">
        <v>0</v>
      </c>
      <c r="J12" s="612">
        <v>0</v>
      </c>
      <c r="K12" s="612">
        <v>0</v>
      </c>
      <c r="L12" s="612">
        <v>0</v>
      </c>
      <c r="M12" s="664">
        <v>0</v>
      </c>
      <c r="N12" s="612">
        <v>0</v>
      </c>
      <c r="O12" s="1109">
        <f t="shared" si="0"/>
        <v>3</v>
      </c>
      <c r="P12" s="699" t="s">
        <v>444</v>
      </c>
    </row>
    <row r="13" spans="1:16" ht="39.950000000000003" customHeight="1" x14ac:dyDescent="0.25">
      <c r="A13" s="742" t="s">
        <v>123</v>
      </c>
      <c r="B13" s="612">
        <v>0</v>
      </c>
      <c r="C13" s="586">
        <v>0</v>
      </c>
      <c r="D13" s="612">
        <v>0</v>
      </c>
      <c r="E13" s="612">
        <v>0</v>
      </c>
      <c r="F13" s="612">
        <v>2</v>
      </c>
      <c r="G13" s="680">
        <v>1</v>
      </c>
      <c r="H13" s="680">
        <v>0</v>
      </c>
      <c r="I13" s="586">
        <v>0</v>
      </c>
      <c r="J13" s="612">
        <v>1</v>
      </c>
      <c r="K13" s="612">
        <v>0</v>
      </c>
      <c r="L13" s="612">
        <v>0</v>
      </c>
      <c r="M13" s="664">
        <v>0</v>
      </c>
      <c r="N13" s="612">
        <v>1</v>
      </c>
      <c r="O13" s="1109">
        <f t="shared" si="0"/>
        <v>5</v>
      </c>
      <c r="P13" s="699" t="s">
        <v>400</v>
      </c>
    </row>
    <row r="14" spans="1:16" ht="39.950000000000003" customHeight="1" x14ac:dyDescent="0.25">
      <c r="A14" s="742" t="s">
        <v>139</v>
      </c>
      <c r="B14" s="612">
        <v>1</v>
      </c>
      <c r="C14" s="586">
        <v>0</v>
      </c>
      <c r="D14" s="612">
        <v>0</v>
      </c>
      <c r="E14" s="612">
        <v>0</v>
      </c>
      <c r="F14" s="612">
        <v>0</v>
      </c>
      <c r="G14" s="680">
        <v>1</v>
      </c>
      <c r="H14" s="680">
        <v>0</v>
      </c>
      <c r="I14" s="586">
        <v>0</v>
      </c>
      <c r="J14" s="612">
        <v>0</v>
      </c>
      <c r="K14" s="612">
        <v>0</v>
      </c>
      <c r="L14" s="612">
        <v>0</v>
      </c>
      <c r="M14" s="664">
        <v>0</v>
      </c>
      <c r="N14" s="612">
        <v>0</v>
      </c>
      <c r="O14" s="1109">
        <f t="shared" si="0"/>
        <v>2</v>
      </c>
      <c r="P14" s="699" t="s">
        <v>402</v>
      </c>
    </row>
    <row r="15" spans="1:16" s="484" customFormat="1" ht="39.950000000000003" customHeight="1" x14ac:dyDescent="0.25">
      <c r="A15" s="742" t="s">
        <v>33</v>
      </c>
      <c r="B15" s="612">
        <v>0</v>
      </c>
      <c r="C15" s="586">
        <v>0</v>
      </c>
      <c r="D15" s="612">
        <v>0</v>
      </c>
      <c r="E15" s="612">
        <v>0</v>
      </c>
      <c r="F15" s="612">
        <v>9</v>
      </c>
      <c r="G15" s="680">
        <v>0</v>
      </c>
      <c r="H15" s="680">
        <v>0</v>
      </c>
      <c r="I15" s="586">
        <v>1</v>
      </c>
      <c r="J15" s="612">
        <v>0</v>
      </c>
      <c r="K15" s="612">
        <v>0</v>
      </c>
      <c r="L15" s="612">
        <v>0</v>
      </c>
      <c r="M15" s="664">
        <v>0</v>
      </c>
      <c r="N15" s="612">
        <v>0</v>
      </c>
      <c r="O15" s="1109">
        <f t="shared" si="0"/>
        <v>10</v>
      </c>
      <c r="P15" s="699" t="s">
        <v>404</v>
      </c>
    </row>
    <row r="16" spans="1:16" s="484" customFormat="1" ht="39.950000000000003" customHeight="1" x14ac:dyDescent="0.25">
      <c r="A16" s="742" t="s">
        <v>134</v>
      </c>
      <c r="B16" s="612">
        <v>0</v>
      </c>
      <c r="C16" s="586">
        <v>3</v>
      </c>
      <c r="D16" s="612">
        <v>0</v>
      </c>
      <c r="E16" s="612">
        <v>0</v>
      </c>
      <c r="F16" s="612">
        <v>0</v>
      </c>
      <c r="G16" s="680">
        <v>0</v>
      </c>
      <c r="H16" s="680">
        <v>0</v>
      </c>
      <c r="I16" s="586">
        <v>0</v>
      </c>
      <c r="J16" s="612">
        <v>0</v>
      </c>
      <c r="K16" s="612">
        <v>0</v>
      </c>
      <c r="L16" s="612">
        <v>0</v>
      </c>
      <c r="M16" s="664">
        <v>0</v>
      </c>
      <c r="N16" s="612">
        <v>0</v>
      </c>
      <c r="O16" s="1109">
        <f t="shared" si="0"/>
        <v>3</v>
      </c>
      <c r="P16" s="699" t="s">
        <v>405</v>
      </c>
    </row>
    <row r="17" spans="1:16" s="484" customFormat="1" ht="39.950000000000003" customHeight="1" x14ac:dyDescent="0.25">
      <c r="A17" s="742" t="s">
        <v>30</v>
      </c>
      <c r="B17" s="612">
        <v>5</v>
      </c>
      <c r="C17" s="586">
        <v>16</v>
      </c>
      <c r="D17" s="612">
        <v>12</v>
      </c>
      <c r="E17" s="612">
        <v>0</v>
      </c>
      <c r="F17" s="612">
        <v>10</v>
      </c>
      <c r="G17" s="680">
        <v>22</v>
      </c>
      <c r="H17" s="680">
        <v>14</v>
      </c>
      <c r="I17" s="586">
        <v>0</v>
      </c>
      <c r="J17" s="612">
        <v>5</v>
      </c>
      <c r="K17" s="612">
        <v>0</v>
      </c>
      <c r="L17" s="612">
        <v>0</v>
      </c>
      <c r="M17" s="664">
        <v>0</v>
      </c>
      <c r="N17" s="612">
        <v>0</v>
      </c>
      <c r="O17" s="1109">
        <f t="shared" si="0"/>
        <v>84</v>
      </c>
      <c r="P17" s="699" t="s">
        <v>434</v>
      </c>
    </row>
    <row r="18" spans="1:16" s="484" customFormat="1" ht="39.950000000000003" customHeight="1" x14ac:dyDescent="0.25">
      <c r="A18" s="742" t="s">
        <v>296</v>
      </c>
      <c r="B18" s="612">
        <v>2</v>
      </c>
      <c r="C18" s="586">
        <v>2</v>
      </c>
      <c r="D18" s="612">
        <v>0</v>
      </c>
      <c r="E18" s="612">
        <v>0</v>
      </c>
      <c r="F18" s="612">
        <v>0</v>
      </c>
      <c r="G18" s="680">
        <v>1</v>
      </c>
      <c r="H18" s="680">
        <v>0</v>
      </c>
      <c r="I18" s="586">
        <v>0</v>
      </c>
      <c r="J18" s="612">
        <v>2</v>
      </c>
      <c r="K18" s="612">
        <v>0</v>
      </c>
      <c r="L18" s="612">
        <v>0</v>
      </c>
      <c r="M18" s="664">
        <v>0</v>
      </c>
      <c r="N18" s="612">
        <v>0</v>
      </c>
      <c r="O18" s="1109">
        <f t="shared" si="0"/>
        <v>7</v>
      </c>
      <c r="P18" s="699" t="s">
        <v>407</v>
      </c>
    </row>
    <row r="19" spans="1:16" s="484" customFormat="1" ht="39.950000000000003" customHeight="1" x14ac:dyDescent="0.25">
      <c r="A19" s="742" t="s">
        <v>42</v>
      </c>
      <c r="B19" s="612">
        <v>0</v>
      </c>
      <c r="C19" s="586">
        <v>0</v>
      </c>
      <c r="D19" s="612">
        <v>0</v>
      </c>
      <c r="E19" s="612">
        <v>0</v>
      </c>
      <c r="F19" s="612">
        <v>2</v>
      </c>
      <c r="G19" s="680">
        <v>2</v>
      </c>
      <c r="H19" s="680">
        <v>0</v>
      </c>
      <c r="I19" s="586">
        <v>0</v>
      </c>
      <c r="J19" s="612">
        <v>0</v>
      </c>
      <c r="K19" s="612">
        <v>0</v>
      </c>
      <c r="L19" s="612">
        <v>0</v>
      </c>
      <c r="M19" s="664">
        <v>0</v>
      </c>
      <c r="N19" s="612">
        <v>0</v>
      </c>
      <c r="O19" s="1109">
        <f t="shared" si="0"/>
        <v>4</v>
      </c>
      <c r="P19" s="699" t="s">
        <v>408</v>
      </c>
    </row>
    <row r="20" spans="1:16" s="484" customFormat="1" ht="39.950000000000003" customHeight="1" x14ac:dyDescent="0.25">
      <c r="A20" s="742" t="s">
        <v>26</v>
      </c>
      <c r="B20" s="612">
        <v>0</v>
      </c>
      <c r="C20" s="586">
        <v>0</v>
      </c>
      <c r="D20" s="612">
        <v>0</v>
      </c>
      <c r="E20" s="612">
        <v>0</v>
      </c>
      <c r="F20" s="612">
        <v>0</v>
      </c>
      <c r="G20" s="680">
        <v>0</v>
      </c>
      <c r="H20" s="680">
        <v>9</v>
      </c>
      <c r="I20" s="586">
        <v>0</v>
      </c>
      <c r="J20" s="612">
        <v>0</v>
      </c>
      <c r="K20" s="612">
        <v>0</v>
      </c>
      <c r="L20" s="612">
        <v>0</v>
      </c>
      <c r="M20" s="664">
        <v>0</v>
      </c>
      <c r="N20" s="612">
        <v>0</v>
      </c>
      <c r="O20" s="1109">
        <f t="shared" si="0"/>
        <v>9</v>
      </c>
      <c r="P20" s="699" t="s">
        <v>446</v>
      </c>
    </row>
    <row r="21" spans="1:16" s="484" customFormat="1" ht="39.950000000000003" customHeight="1" x14ac:dyDescent="0.25">
      <c r="A21" s="742" t="s">
        <v>34</v>
      </c>
      <c r="B21" s="612">
        <v>3</v>
      </c>
      <c r="C21" s="586">
        <v>13</v>
      </c>
      <c r="D21" s="612">
        <v>0</v>
      </c>
      <c r="E21" s="612">
        <v>2</v>
      </c>
      <c r="F21" s="612">
        <v>7</v>
      </c>
      <c r="G21" s="680">
        <v>4</v>
      </c>
      <c r="H21" s="680">
        <v>1</v>
      </c>
      <c r="I21" s="586">
        <v>1</v>
      </c>
      <c r="J21" s="612">
        <v>37</v>
      </c>
      <c r="K21" s="612">
        <v>5</v>
      </c>
      <c r="L21" s="612">
        <v>1</v>
      </c>
      <c r="M21" s="664">
        <v>0</v>
      </c>
      <c r="N21" s="612">
        <v>0</v>
      </c>
      <c r="O21" s="1109">
        <f t="shared" si="0"/>
        <v>74</v>
      </c>
      <c r="P21" s="699" t="s">
        <v>447</v>
      </c>
    </row>
    <row r="22" spans="1:16" ht="39.950000000000003" customHeight="1" x14ac:dyDescent="0.25">
      <c r="A22" s="742" t="s">
        <v>45</v>
      </c>
      <c r="B22" s="612">
        <v>5</v>
      </c>
      <c r="C22" s="586">
        <v>4</v>
      </c>
      <c r="D22" s="612">
        <v>0</v>
      </c>
      <c r="E22" s="612">
        <v>0</v>
      </c>
      <c r="F22" s="612">
        <v>0</v>
      </c>
      <c r="G22" s="680">
        <v>2</v>
      </c>
      <c r="H22" s="680">
        <v>0</v>
      </c>
      <c r="I22" s="586">
        <v>0</v>
      </c>
      <c r="J22" s="612">
        <v>1</v>
      </c>
      <c r="K22" s="612">
        <v>0</v>
      </c>
      <c r="L22" s="612">
        <v>0</v>
      </c>
      <c r="M22" s="664">
        <v>0</v>
      </c>
      <c r="N22" s="612">
        <v>0</v>
      </c>
      <c r="O22" s="1109">
        <f t="shared" si="0"/>
        <v>12</v>
      </c>
      <c r="P22" s="699" t="s">
        <v>465</v>
      </c>
    </row>
    <row r="23" spans="1:16" ht="39.950000000000003" customHeight="1" x14ac:dyDescent="0.25">
      <c r="A23" s="742" t="s">
        <v>48</v>
      </c>
      <c r="B23" s="719">
        <v>1</v>
      </c>
      <c r="C23" s="586">
        <v>0</v>
      </c>
      <c r="D23" s="719">
        <v>0</v>
      </c>
      <c r="E23" s="719">
        <v>0</v>
      </c>
      <c r="F23" s="719">
        <v>0</v>
      </c>
      <c r="G23" s="743">
        <v>0</v>
      </c>
      <c r="H23" s="743">
        <v>1</v>
      </c>
      <c r="I23" s="586">
        <v>0</v>
      </c>
      <c r="J23" s="719">
        <v>0</v>
      </c>
      <c r="K23" s="719">
        <v>0</v>
      </c>
      <c r="L23" s="719">
        <v>0</v>
      </c>
      <c r="M23" s="664">
        <v>0</v>
      </c>
      <c r="N23" s="719">
        <v>0</v>
      </c>
      <c r="O23" s="898">
        <f t="shared" si="0"/>
        <v>2</v>
      </c>
      <c r="P23" s="699" t="s">
        <v>414</v>
      </c>
    </row>
    <row r="24" spans="1:16" ht="39.950000000000003" customHeight="1" thickBot="1" x14ac:dyDescent="0.3">
      <c r="A24" s="742" t="s">
        <v>359</v>
      </c>
      <c r="B24" s="719">
        <v>0</v>
      </c>
      <c r="C24" s="586">
        <v>0</v>
      </c>
      <c r="D24" s="719">
        <v>0</v>
      </c>
      <c r="E24" s="719">
        <v>0</v>
      </c>
      <c r="F24" s="719">
        <v>1</v>
      </c>
      <c r="G24" s="743">
        <v>1</v>
      </c>
      <c r="H24" s="743">
        <v>0</v>
      </c>
      <c r="I24" s="586">
        <v>0</v>
      </c>
      <c r="J24" s="719">
        <v>0</v>
      </c>
      <c r="K24" s="719">
        <v>0</v>
      </c>
      <c r="L24" s="719">
        <v>0</v>
      </c>
      <c r="M24" s="664">
        <v>0</v>
      </c>
      <c r="N24" s="719">
        <v>0</v>
      </c>
      <c r="O24" s="898">
        <f t="shared" si="0"/>
        <v>2</v>
      </c>
      <c r="P24" s="699" t="s">
        <v>448</v>
      </c>
    </row>
    <row r="25" spans="1:16" ht="39.950000000000003" customHeight="1" thickBot="1" x14ac:dyDescent="0.3">
      <c r="A25" s="745" t="s">
        <v>351</v>
      </c>
      <c r="B25" s="746">
        <f t="shared" ref="B25:N25" si="1">SUM(B7:B24)</f>
        <v>58</v>
      </c>
      <c r="C25" s="746">
        <f t="shared" si="1"/>
        <v>60</v>
      </c>
      <c r="D25" s="746">
        <f t="shared" si="1"/>
        <v>25</v>
      </c>
      <c r="E25" s="746">
        <f t="shared" si="1"/>
        <v>2</v>
      </c>
      <c r="F25" s="746">
        <f t="shared" si="1"/>
        <v>33</v>
      </c>
      <c r="G25" s="747">
        <f t="shared" si="1"/>
        <v>77</v>
      </c>
      <c r="H25" s="747">
        <f t="shared" si="1"/>
        <v>25</v>
      </c>
      <c r="I25" s="746">
        <f t="shared" si="1"/>
        <v>2</v>
      </c>
      <c r="J25" s="746">
        <f t="shared" si="1"/>
        <v>67</v>
      </c>
      <c r="K25" s="746">
        <f t="shared" si="1"/>
        <v>5</v>
      </c>
      <c r="L25" s="746">
        <f t="shared" si="1"/>
        <v>1</v>
      </c>
      <c r="M25" s="746">
        <f t="shared" si="1"/>
        <v>0</v>
      </c>
      <c r="N25" s="746">
        <f t="shared" si="1"/>
        <v>29</v>
      </c>
      <c r="O25" s="1173">
        <f t="shared" si="0"/>
        <v>384</v>
      </c>
      <c r="P25" s="721" t="s">
        <v>709</v>
      </c>
    </row>
  </sheetData>
  <mergeCells count="4">
    <mergeCell ref="A4:A5"/>
    <mergeCell ref="P4:P5"/>
    <mergeCell ref="A1:P1"/>
    <mergeCell ref="A2:P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48" orientation="landscape" r:id="rId1"/>
  <headerFooter>
    <oddFooter>&amp;C&amp;14 &amp;"Arial,Bold"22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5"/>
  <sheetViews>
    <sheetView rightToLeft="1" view="pageBreakPreview" zoomScale="50" zoomScaleNormal="60" zoomScaleSheetLayoutView="50" workbookViewId="0">
      <selection activeCell="S11" sqref="S11"/>
    </sheetView>
  </sheetViews>
  <sheetFormatPr defaultColWidth="8.7109375" defaultRowHeight="15" x14ac:dyDescent="0.25"/>
  <cols>
    <col min="1" max="1" width="36.28515625" style="484" customWidth="1"/>
    <col min="2" max="2" width="11.85546875" style="484" customWidth="1"/>
    <col min="3" max="3" width="15.5703125" style="484" customWidth="1"/>
    <col min="4" max="4" width="16.140625" style="448" customWidth="1"/>
    <col min="5" max="5" width="11.5703125" style="484" customWidth="1"/>
    <col min="6" max="6" width="14.5703125" style="484" customWidth="1"/>
    <col min="7" max="7" width="15.5703125" style="484" customWidth="1"/>
    <col min="8" max="8" width="11.5703125" style="484" customWidth="1"/>
    <col min="9" max="9" width="16.28515625" style="484" customWidth="1"/>
    <col min="10" max="10" width="13.42578125" style="484" customWidth="1"/>
    <col min="11" max="11" width="15.140625" style="484" customWidth="1"/>
    <col min="12" max="12" width="12.42578125" style="484" customWidth="1"/>
    <col min="13" max="13" width="13.85546875" style="484" customWidth="1"/>
    <col min="14" max="14" width="62.140625" style="484" customWidth="1"/>
    <col min="15" max="16384" width="8.7109375" style="484"/>
  </cols>
  <sheetData>
    <row r="1" spans="1:14" ht="24" customHeight="1" x14ac:dyDescent="0.25">
      <c r="A1" s="1519" t="s">
        <v>801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1519"/>
      <c r="M1" s="1519"/>
      <c r="N1" s="1519"/>
    </row>
    <row r="2" spans="1:14" ht="48.95" customHeight="1" x14ac:dyDescent="0.35">
      <c r="A2" s="1520" t="s">
        <v>802</v>
      </c>
      <c r="B2" s="1520"/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</row>
    <row r="3" spans="1:14" ht="41.45" customHeight="1" thickBot="1" x14ac:dyDescent="0.3">
      <c r="A3" s="418" t="s">
        <v>953</v>
      </c>
      <c r="B3" s="418"/>
      <c r="C3" s="418"/>
      <c r="D3" s="447"/>
      <c r="E3" s="418"/>
      <c r="F3" s="418"/>
      <c r="G3" s="418"/>
      <c r="H3" s="418"/>
      <c r="I3" s="358"/>
      <c r="J3" s="358"/>
      <c r="K3" s="358"/>
      <c r="L3" s="358"/>
      <c r="M3" s="418"/>
      <c r="N3" s="753" t="s">
        <v>952</v>
      </c>
    </row>
    <row r="4" spans="1:14" ht="54.6" customHeight="1" x14ac:dyDescent="0.25">
      <c r="A4" s="1513" t="s">
        <v>819</v>
      </c>
      <c r="B4" s="739" t="s">
        <v>235</v>
      </c>
      <c r="C4" s="739" t="s">
        <v>291</v>
      </c>
      <c r="D4" s="739" t="s">
        <v>316</v>
      </c>
      <c r="E4" s="739" t="s">
        <v>317</v>
      </c>
      <c r="F4" s="739" t="s">
        <v>318</v>
      </c>
      <c r="G4" s="739" t="s">
        <v>237</v>
      </c>
      <c r="H4" s="739" t="s">
        <v>238</v>
      </c>
      <c r="I4" s="1137" t="s">
        <v>662</v>
      </c>
      <c r="J4" s="1137" t="s">
        <v>663</v>
      </c>
      <c r="K4" s="1137" t="s">
        <v>664</v>
      </c>
      <c r="L4" s="1137" t="s">
        <v>817</v>
      </c>
      <c r="M4" s="739" t="s">
        <v>0</v>
      </c>
      <c r="N4" s="1515" t="s">
        <v>924</v>
      </c>
    </row>
    <row r="5" spans="1:14" ht="56.1" customHeight="1" thickBot="1" x14ac:dyDescent="0.3">
      <c r="A5" s="1514"/>
      <c r="B5" s="755" t="s">
        <v>478</v>
      </c>
      <c r="C5" s="755" t="s">
        <v>479</v>
      </c>
      <c r="D5" s="755" t="s">
        <v>480</v>
      </c>
      <c r="E5" s="755" t="s">
        <v>481</v>
      </c>
      <c r="F5" s="755" t="s">
        <v>482</v>
      </c>
      <c r="G5" s="755" t="s">
        <v>483</v>
      </c>
      <c r="H5" s="755" t="s">
        <v>497</v>
      </c>
      <c r="I5" s="1138" t="s">
        <v>816</v>
      </c>
      <c r="J5" s="1138" t="s">
        <v>815</v>
      </c>
      <c r="K5" s="1138" t="s">
        <v>814</v>
      </c>
      <c r="L5" s="1138" t="s">
        <v>484</v>
      </c>
      <c r="M5" s="1141" t="s">
        <v>376</v>
      </c>
      <c r="N5" s="1516"/>
    </row>
    <row r="6" spans="1:14" ht="36.950000000000003" customHeight="1" thickBot="1" x14ac:dyDescent="0.3">
      <c r="A6" s="740" t="s">
        <v>830</v>
      </c>
      <c r="B6" s="1112"/>
      <c r="C6" s="1112"/>
      <c r="D6" s="1112"/>
      <c r="E6" s="1112"/>
      <c r="F6" s="1112"/>
      <c r="G6" s="1112"/>
      <c r="H6" s="1112"/>
      <c r="I6" s="1116"/>
      <c r="J6" s="1115"/>
      <c r="K6" s="1112"/>
      <c r="L6" s="1112"/>
      <c r="M6" s="1112"/>
      <c r="N6" s="527" t="s">
        <v>723</v>
      </c>
    </row>
    <row r="7" spans="1:14" ht="36.950000000000003" customHeight="1" x14ac:dyDescent="0.25">
      <c r="A7" s="742" t="s">
        <v>301</v>
      </c>
      <c r="B7" s="1109">
        <v>0</v>
      </c>
      <c r="C7" s="1109">
        <v>0</v>
      </c>
      <c r="D7" s="1109">
        <v>0</v>
      </c>
      <c r="E7" s="1109">
        <v>0</v>
      </c>
      <c r="F7" s="1109">
        <v>0</v>
      </c>
      <c r="G7" s="1109">
        <v>0</v>
      </c>
      <c r="H7" s="1109">
        <v>0</v>
      </c>
      <c r="I7" s="1109">
        <v>0</v>
      </c>
      <c r="J7" s="1109">
        <v>0</v>
      </c>
      <c r="K7" s="1109">
        <v>1</v>
      </c>
      <c r="L7" s="1109">
        <v>0</v>
      </c>
      <c r="M7" s="1109">
        <f t="shared" ref="M7:M25" si="0">SUM(B7:L7)</f>
        <v>1</v>
      </c>
      <c r="N7" s="699" t="s">
        <v>443</v>
      </c>
    </row>
    <row r="8" spans="1:14" ht="36.950000000000003" customHeight="1" x14ac:dyDescent="0.25">
      <c r="A8" s="742" t="s">
        <v>44</v>
      </c>
      <c r="B8" s="612">
        <v>0</v>
      </c>
      <c r="C8" s="612">
        <v>0</v>
      </c>
      <c r="D8" s="586">
        <v>0</v>
      </c>
      <c r="E8" s="612">
        <v>0</v>
      </c>
      <c r="F8" s="612">
        <v>0</v>
      </c>
      <c r="G8" s="612">
        <v>0</v>
      </c>
      <c r="H8" s="612">
        <v>0</v>
      </c>
      <c r="I8" s="612">
        <v>0</v>
      </c>
      <c r="J8" s="586">
        <v>0</v>
      </c>
      <c r="K8" s="612">
        <v>0</v>
      </c>
      <c r="L8" s="612">
        <v>0</v>
      </c>
      <c r="M8" s="612">
        <f t="shared" si="0"/>
        <v>0</v>
      </c>
      <c r="N8" s="699" t="s">
        <v>395</v>
      </c>
    </row>
    <row r="9" spans="1:14" ht="36.950000000000003" customHeight="1" x14ac:dyDescent="0.25">
      <c r="A9" s="742" t="s">
        <v>36</v>
      </c>
      <c r="B9" s="612">
        <v>0</v>
      </c>
      <c r="C9" s="612">
        <v>0</v>
      </c>
      <c r="D9" s="586">
        <v>0</v>
      </c>
      <c r="E9" s="612">
        <v>0</v>
      </c>
      <c r="F9" s="612">
        <v>0</v>
      </c>
      <c r="G9" s="612">
        <v>0</v>
      </c>
      <c r="H9" s="612">
        <v>37</v>
      </c>
      <c r="I9" s="612">
        <v>0</v>
      </c>
      <c r="J9" s="586">
        <v>0</v>
      </c>
      <c r="K9" s="612">
        <v>0</v>
      </c>
      <c r="L9" s="612">
        <v>0</v>
      </c>
      <c r="M9" s="612">
        <f t="shared" si="0"/>
        <v>37</v>
      </c>
      <c r="N9" s="699" t="s">
        <v>396</v>
      </c>
    </row>
    <row r="10" spans="1:14" ht="36.950000000000003" customHeight="1" x14ac:dyDescent="0.25">
      <c r="A10" s="742" t="s">
        <v>136</v>
      </c>
      <c r="B10" s="612">
        <v>0</v>
      </c>
      <c r="C10" s="612">
        <v>0</v>
      </c>
      <c r="D10" s="586">
        <v>0</v>
      </c>
      <c r="E10" s="612">
        <v>0</v>
      </c>
      <c r="F10" s="612">
        <v>0</v>
      </c>
      <c r="G10" s="612">
        <v>0</v>
      </c>
      <c r="H10" s="612">
        <v>1</v>
      </c>
      <c r="I10" s="612">
        <v>0</v>
      </c>
      <c r="J10" s="586">
        <v>0</v>
      </c>
      <c r="K10" s="612">
        <v>0</v>
      </c>
      <c r="L10" s="612">
        <v>0</v>
      </c>
      <c r="M10" s="612">
        <f t="shared" si="0"/>
        <v>1</v>
      </c>
      <c r="N10" s="699" t="s">
        <v>397</v>
      </c>
    </row>
    <row r="11" spans="1:14" ht="36.950000000000003" customHeight="1" x14ac:dyDescent="0.25">
      <c r="A11" s="742" t="s">
        <v>35</v>
      </c>
      <c r="B11" s="612">
        <v>0</v>
      </c>
      <c r="C11" s="612">
        <v>0</v>
      </c>
      <c r="D11" s="586">
        <v>0</v>
      </c>
      <c r="E11" s="612">
        <v>0</v>
      </c>
      <c r="F11" s="612">
        <v>0</v>
      </c>
      <c r="G11" s="612">
        <v>0</v>
      </c>
      <c r="H11" s="612">
        <v>0</v>
      </c>
      <c r="I11" s="612">
        <v>1</v>
      </c>
      <c r="J11" s="586">
        <v>0</v>
      </c>
      <c r="K11" s="612">
        <v>5</v>
      </c>
      <c r="L11" s="612">
        <v>0</v>
      </c>
      <c r="M11" s="612">
        <f t="shared" si="0"/>
        <v>6</v>
      </c>
      <c r="N11" s="699" t="s">
        <v>398</v>
      </c>
    </row>
    <row r="12" spans="1:14" ht="36.950000000000003" customHeight="1" x14ac:dyDescent="0.25">
      <c r="A12" s="742" t="s">
        <v>37</v>
      </c>
      <c r="B12" s="612">
        <v>0</v>
      </c>
      <c r="C12" s="612">
        <v>0</v>
      </c>
      <c r="D12" s="586">
        <v>0</v>
      </c>
      <c r="E12" s="612">
        <v>0</v>
      </c>
      <c r="F12" s="612">
        <v>0</v>
      </c>
      <c r="G12" s="612">
        <v>0</v>
      </c>
      <c r="H12" s="612">
        <v>0</v>
      </c>
      <c r="I12" s="612">
        <v>0</v>
      </c>
      <c r="J12" s="586">
        <v>0</v>
      </c>
      <c r="K12" s="612">
        <v>0</v>
      </c>
      <c r="L12" s="612">
        <v>0</v>
      </c>
      <c r="M12" s="612">
        <f t="shared" si="0"/>
        <v>0</v>
      </c>
      <c r="N12" s="699" t="s">
        <v>444</v>
      </c>
    </row>
    <row r="13" spans="1:14" ht="36.950000000000003" customHeight="1" x14ac:dyDescent="0.25">
      <c r="A13" s="742" t="s">
        <v>123</v>
      </c>
      <c r="B13" s="612">
        <v>0</v>
      </c>
      <c r="C13" s="612">
        <v>0</v>
      </c>
      <c r="D13" s="586">
        <v>0</v>
      </c>
      <c r="E13" s="612">
        <v>0</v>
      </c>
      <c r="F13" s="612">
        <v>0</v>
      </c>
      <c r="G13" s="612">
        <v>0</v>
      </c>
      <c r="H13" s="612">
        <v>0</v>
      </c>
      <c r="I13" s="612">
        <v>0</v>
      </c>
      <c r="J13" s="586">
        <v>0</v>
      </c>
      <c r="K13" s="612">
        <v>0</v>
      </c>
      <c r="L13" s="612">
        <v>0</v>
      </c>
      <c r="M13" s="612">
        <f t="shared" si="0"/>
        <v>0</v>
      </c>
      <c r="N13" s="699" t="s">
        <v>400</v>
      </c>
    </row>
    <row r="14" spans="1:14" ht="36.950000000000003" customHeight="1" x14ac:dyDescent="0.25">
      <c r="A14" s="742" t="s">
        <v>139</v>
      </c>
      <c r="B14" s="612">
        <v>0</v>
      </c>
      <c r="C14" s="612">
        <v>0</v>
      </c>
      <c r="D14" s="586">
        <v>0</v>
      </c>
      <c r="E14" s="612">
        <v>0</v>
      </c>
      <c r="F14" s="612">
        <v>0</v>
      </c>
      <c r="G14" s="612">
        <v>0</v>
      </c>
      <c r="H14" s="612">
        <v>0</v>
      </c>
      <c r="I14" s="612">
        <v>0</v>
      </c>
      <c r="J14" s="586">
        <v>0</v>
      </c>
      <c r="K14" s="612">
        <v>0</v>
      </c>
      <c r="L14" s="612">
        <v>0</v>
      </c>
      <c r="M14" s="612">
        <f t="shared" si="0"/>
        <v>0</v>
      </c>
      <c r="N14" s="699" t="s">
        <v>402</v>
      </c>
    </row>
    <row r="15" spans="1:14" ht="36.950000000000003" customHeight="1" x14ac:dyDescent="0.25">
      <c r="A15" s="742" t="s">
        <v>33</v>
      </c>
      <c r="B15" s="612">
        <v>11</v>
      </c>
      <c r="C15" s="612">
        <v>0</v>
      </c>
      <c r="D15" s="586">
        <v>0</v>
      </c>
      <c r="E15" s="612">
        <v>0</v>
      </c>
      <c r="F15" s="612">
        <v>0</v>
      </c>
      <c r="G15" s="612">
        <v>0</v>
      </c>
      <c r="H15" s="612">
        <v>0</v>
      </c>
      <c r="I15" s="612">
        <v>0</v>
      </c>
      <c r="J15" s="586">
        <v>0</v>
      </c>
      <c r="K15" s="612">
        <v>0</v>
      </c>
      <c r="L15" s="612">
        <v>0</v>
      </c>
      <c r="M15" s="612">
        <f t="shared" si="0"/>
        <v>11</v>
      </c>
      <c r="N15" s="699" t="s">
        <v>404</v>
      </c>
    </row>
    <row r="16" spans="1:14" ht="36.950000000000003" customHeight="1" x14ac:dyDescent="0.25">
      <c r="A16" s="742" t="s">
        <v>134</v>
      </c>
      <c r="B16" s="612">
        <v>0</v>
      </c>
      <c r="C16" s="612">
        <v>0</v>
      </c>
      <c r="D16" s="586">
        <v>3</v>
      </c>
      <c r="E16" s="612">
        <v>0</v>
      </c>
      <c r="F16" s="612">
        <v>0</v>
      </c>
      <c r="G16" s="612">
        <v>0</v>
      </c>
      <c r="H16" s="612">
        <v>28</v>
      </c>
      <c r="I16" s="612">
        <v>0</v>
      </c>
      <c r="J16" s="586">
        <v>0</v>
      </c>
      <c r="K16" s="612">
        <v>0</v>
      </c>
      <c r="L16" s="612">
        <v>0</v>
      </c>
      <c r="M16" s="612">
        <f t="shared" si="0"/>
        <v>31</v>
      </c>
      <c r="N16" s="699" t="s">
        <v>405</v>
      </c>
    </row>
    <row r="17" spans="1:14" ht="36.950000000000003" customHeight="1" x14ac:dyDescent="0.25">
      <c r="A17" s="742" t="s">
        <v>30</v>
      </c>
      <c r="B17" s="612">
        <v>0</v>
      </c>
      <c r="C17" s="612">
        <v>14</v>
      </c>
      <c r="D17" s="586">
        <v>0</v>
      </c>
      <c r="E17" s="612">
        <v>0</v>
      </c>
      <c r="F17" s="612">
        <v>0</v>
      </c>
      <c r="G17" s="612">
        <v>5</v>
      </c>
      <c r="H17" s="612">
        <v>0</v>
      </c>
      <c r="I17" s="612">
        <v>0</v>
      </c>
      <c r="J17" s="586">
        <v>0</v>
      </c>
      <c r="K17" s="612">
        <v>0</v>
      </c>
      <c r="L17" s="612">
        <v>0</v>
      </c>
      <c r="M17" s="612">
        <f t="shared" si="0"/>
        <v>19</v>
      </c>
      <c r="N17" s="699" t="s">
        <v>434</v>
      </c>
    </row>
    <row r="18" spans="1:14" ht="36.950000000000003" customHeight="1" x14ac:dyDescent="0.25">
      <c r="A18" s="742" t="s">
        <v>296</v>
      </c>
      <c r="B18" s="612">
        <v>0</v>
      </c>
      <c r="C18" s="612">
        <v>0</v>
      </c>
      <c r="D18" s="586">
        <v>0</v>
      </c>
      <c r="E18" s="612">
        <v>0</v>
      </c>
      <c r="F18" s="612">
        <v>0</v>
      </c>
      <c r="G18" s="612">
        <v>0</v>
      </c>
      <c r="H18" s="612">
        <v>0</v>
      </c>
      <c r="I18" s="612">
        <v>0</v>
      </c>
      <c r="J18" s="586">
        <v>0</v>
      </c>
      <c r="K18" s="612">
        <v>1</v>
      </c>
      <c r="L18" s="612">
        <v>0</v>
      </c>
      <c r="M18" s="612">
        <f t="shared" si="0"/>
        <v>1</v>
      </c>
      <c r="N18" s="699" t="s">
        <v>407</v>
      </c>
    </row>
    <row r="19" spans="1:14" ht="36.950000000000003" customHeight="1" x14ac:dyDescent="0.25">
      <c r="A19" s="742" t="s">
        <v>42</v>
      </c>
      <c r="B19" s="612">
        <v>0</v>
      </c>
      <c r="C19" s="612">
        <v>0</v>
      </c>
      <c r="D19" s="586">
        <v>0</v>
      </c>
      <c r="E19" s="612">
        <v>0</v>
      </c>
      <c r="F19" s="612">
        <v>0</v>
      </c>
      <c r="G19" s="612">
        <v>0</v>
      </c>
      <c r="H19" s="612">
        <v>2</v>
      </c>
      <c r="I19" s="612">
        <v>0</v>
      </c>
      <c r="J19" s="586">
        <v>0</v>
      </c>
      <c r="K19" s="612">
        <v>0</v>
      </c>
      <c r="L19" s="612">
        <v>0</v>
      </c>
      <c r="M19" s="612">
        <f t="shared" si="0"/>
        <v>2</v>
      </c>
      <c r="N19" s="699" t="s">
        <v>408</v>
      </c>
    </row>
    <row r="20" spans="1:14" ht="36.950000000000003" customHeight="1" x14ac:dyDescent="0.25">
      <c r="A20" s="742" t="s">
        <v>26</v>
      </c>
      <c r="B20" s="612">
        <v>0</v>
      </c>
      <c r="C20" s="612">
        <v>0</v>
      </c>
      <c r="D20" s="586">
        <v>0</v>
      </c>
      <c r="E20" s="612">
        <v>0</v>
      </c>
      <c r="F20" s="612">
        <v>0</v>
      </c>
      <c r="G20" s="612">
        <v>0</v>
      </c>
      <c r="H20" s="612">
        <v>3</v>
      </c>
      <c r="I20" s="612">
        <v>0</v>
      </c>
      <c r="J20" s="586">
        <v>0</v>
      </c>
      <c r="K20" s="612">
        <v>0</v>
      </c>
      <c r="L20" s="612">
        <v>0</v>
      </c>
      <c r="M20" s="612">
        <f t="shared" si="0"/>
        <v>3</v>
      </c>
      <c r="N20" s="699" t="s">
        <v>446</v>
      </c>
    </row>
    <row r="21" spans="1:14" ht="36.950000000000003" customHeight="1" x14ac:dyDescent="0.25">
      <c r="A21" s="742" t="s">
        <v>34</v>
      </c>
      <c r="B21" s="612">
        <v>0</v>
      </c>
      <c r="C21" s="612">
        <v>0</v>
      </c>
      <c r="D21" s="586">
        <v>0</v>
      </c>
      <c r="E21" s="612">
        <v>0</v>
      </c>
      <c r="F21" s="612">
        <v>0</v>
      </c>
      <c r="G21" s="612">
        <v>3</v>
      </c>
      <c r="H21" s="612">
        <v>0</v>
      </c>
      <c r="I21" s="612">
        <v>1</v>
      </c>
      <c r="J21" s="586">
        <v>0</v>
      </c>
      <c r="K21" s="612">
        <v>6</v>
      </c>
      <c r="L21" s="612">
        <v>1</v>
      </c>
      <c r="M21" s="612">
        <f t="shared" si="0"/>
        <v>11</v>
      </c>
      <c r="N21" s="699" t="s">
        <v>447</v>
      </c>
    </row>
    <row r="22" spans="1:14" ht="36.950000000000003" customHeight="1" x14ac:dyDescent="0.25">
      <c r="A22" s="742" t="s">
        <v>45</v>
      </c>
      <c r="B22" s="612">
        <v>0</v>
      </c>
      <c r="C22" s="612">
        <v>1</v>
      </c>
      <c r="D22" s="586">
        <v>0</v>
      </c>
      <c r="E22" s="612">
        <v>0</v>
      </c>
      <c r="F22" s="612">
        <v>0</v>
      </c>
      <c r="G22" s="612">
        <v>0</v>
      </c>
      <c r="H22" s="612">
        <v>0</v>
      </c>
      <c r="I22" s="612">
        <v>0</v>
      </c>
      <c r="J22" s="586">
        <v>0</v>
      </c>
      <c r="K22" s="612">
        <v>0</v>
      </c>
      <c r="L22" s="612">
        <v>1</v>
      </c>
      <c r="M22" s="612">
        <f t="shared" si="0"/>
        <v>2</v>
      </c>
      <c r="N22" s="699" t="s">
        <v>465</v>
      </c>
    </row>
    <row r="23" spans="1:14" ht="36.950000000000003" customHeight="1" x14ac:dyDescent="0.25">
      <c r="A23" s="742" t="s">
        <v>48</v>
      </c>
      <c r="B23" s="719">
        <v>0</v>
      </c>
      <c r="C23" s="719">
        <v>0</v>
      </c>
      <c r="D23" s="586">
        <v>0</v>
      </c>
      <c r="E23" s="719">
        <v>0</v>
      </c>
      <c r="F23" s="719">
        <v>0</v>
      </c>
      <c r="G23" s="612">
        <v>0</v>
      </c>
      <c r="H23" s="612">
        <v>1</v>
      </c>
      <c r="I23" s="719">
        <v>0</v>
      </c>
      <c r="J23" s="586">
        <v>0</v>
      </c>
      <c r="K23" s="719">
        <v>0</v>
      </c>
      <c r="L23" s="719">
        <v>0</v>
      </c>
      <c r="M23" s="612">
        <f t="shared" si="0"/>
        <v>1</v>
      </c>
      <c r="N23" s="699" t="s">
        <v>414</v>
      </c>
    </row>
    <row r="24" spans="1:14" ht="36.950000000000003" customHeight="1" thickBot="1" x14ac:dyDescent="0.3">
      <c r="A24" s="742" t="s">
        <v>359</v>
      </c>
      <c r="B24" s="719">
        <v>0</v>
      </c>
      <c r="C24" s="719">
        <v>0</v>
      </c>
      <c r="D24" s="586">
        <v>0</v>
      </c>
      <c r="E24" s="719">
        <v>0</v>
      </c>
      <c r="F24" s="719">
        <v>0</v>
      </c>
      <c r="G24" s="612">
        <v>0</v>
      </c>
      <c r="H24" s="612">
        <v>0</v>
      </c>
      <c r="I24" s="719">
        <v>0</v>
      </c>
      <c r="J24" s="586">
        <v>0</v>
      </c>
      <c r="K24" s="719">
        <v>0</v>
      </c>
      <c r="L24" s="719">
        <v>0</v>
      </c>
      <c r="M24" s="612">
        <f t="shared" si="0"/>
        <v>0</v>
      </c>
      <c r="N24" s="699" t="s">
        <v>448</v>
      </c>
    </row>
    <row r="25" spans="1:14" ht="36.950000000000003" customHeight="1" thickBot="1" x14ac:dyDescent="0.3">
      <c r="A25" s="745" t="s">
        <v>351</v>
      </c>
      <c r="B25" s="746">
        <f t="shared" ref="B25:L25" si="1">SUM(B7:B24)</f>
        <v>11</v>
      </c>
      <c r="C25" s="746">
        <f t="shared" si="1"/>
        <v>15</v>
      </c>
      <c r="D25" s="746">
        <f t="shared" si="1"/>
        <v>3</v>
      </c>
      <c r="E25" s="746">
        <f t="shared" si="1"/>
        <v>0</v>
      </c>
      <c r="F25" s="746">
        <f t="shared" si="1"/>
        <v>0</v>
      </c>
      <c r="G25" s="746">
        <f t="shared" si="1"/>
        <v>8</v>
      </c>
      <c r="H25" s="746">
        <f t="shared" si="1"/>
        <v>72</v>
      </c>
      <c r="I25" s="540">
        <f t="shared" si="1"/>
        <v>2</v>
      </c>
      <c r="J25" s="540">
        <f t="shared" si="1"/>
        <v>0</v>
      </c>
      <c r="K25" s="540">
        <f t="shared" si="1"/>
        <v>13</v>
      </c>
      <c r="L25" s="540">
        <f t="shared" si="1"/>
        <v>2</v>
      </c>
      <c r="M25" s="746">
        <f t="shared" si="0"/>
        <v>126</v>
      </c>
      <c r="N25" s="721" t="s">
        <v>709</v>
      </c>
    </row>
  </sheetData>
  <mergeCells count="4">
    <mergeCell ref="A4:A5"/>
    <mergeCell ref="N4:N5"/>
    <mergeCell ref="A1:N1"/>
    <mergeCell ref="A2:N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3" orientation="landscape" r:id="rId1"/>
  <headerFooter>
    <oddFooter>&amp;C&amp;14 &amp;"Arial,Bold"23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3"/>
  <sheetViews>
    <sheetView rightToLeft="1" view="pageBreakPreview" topLeftCell="B10" zoomScale="60" zoomScaleNormal="60" workbookViewId="0">
      <selection activeCell="W23" sqref="W23"/>
    </sheetView>
  </sheetViews>
  <sheetFormatPr defaultColWidth="8.7109375" defaultRowHeight="15" x14ac:dyDescent="0.25"/>
  <cols>
    <col min="1" max="1" width="36.28515625" style="484" customWidth="1"/>
    <col min="2" max="2" width="17.85546875" style="484" customWidth="1"/>
    <col min="3" max="3" width="10.85546875" style="484" customWidth="1"/>
    <col min="4" max="4" width="13.5703125" style="484" customWidth="1"/>
    <col min="5" max="5" width="15" style="484" customWidth="1"/>
    <col min="6" max="6" width="11.5703125" style="484" customWidth="1"/>
    <col min="7" max="7" width="11.140625" style="484" customWidth="1"/>
    <col min="8" max="8" width="15.42578125" style="484" customWidth="1"/>
    <col min="9" max="9" width="14.42578125" style="484" customWidth="1"/>
    <col min="10" max="10" width="10.42578125" style="484" customWidth="1"/>
    <col min="11" max="11" width="13.85546875" style="484" customWidth="1"/>
    <col min="12" max="12" width="12" style="484" customWidth="1"/>
    <col min="13" max="13" width="14.140625" style="484" customWidth="1"/>
    <col min="14" max="15" width="17.140625" style="484" customWidth="1"/>
    <col min="16" max="16" width="55.42578125" style="484" customWidth="1"/>
    <col min="17" max="16384" width="8.7109375" style="484"/>
  </cols>
  <sheetData>
    <row r="1" spans="1:16" ht="24" customHeight="1" x14ac:dyDescent="0.25">
      <c r="A1" s="1517" t="s">
        <v>801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  <c r="O1" s="1517"/>
      <c r="P1" s="1517"/>
    </row>
    <row r="2" spans="1:16" ht="44.1" customHeight="1" x14ac:dyDescent="0.35">
      <c r="A2" s="1518" t="s">
        <v>802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  <c r="O2" s="1518"/>
      <c r="P2" s="1518"/>
    </row>
    <row r="3" spans="1:16" ht="24" customHeight="1" thickBot="1" x14ac:dyDescent="0.3">
      <c r="A3" s="418" t="s">
        <v>954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753" t="s">
        <v>955</v>
      </c>
    </row>
    <row r="4" spans="1:16" ht="54.6" customHeight="1" x14ac:dyDescent="0.25">
      <c r="A4" s="1513" t="s">
        <v>819</v>
      </c>
      <c r="B4" s="738" t="s">
        <v>89</v>
      </c>
      <c r="C4" s="738" t="s">
        <v>90</v>
      </c>
      <c r="D4" s="739" t="s">
        <v>229</v>
      </c>
      <c r="E4" s="739" t="s">
        <v>539</v>
      </c>
      <c r="F4" s="739" t="s">
        <v>91</v>
      </c>
      <c r="G4" s="739" t="s">
        <v>92</v>
      </c>
      <c r="H4" s="739" t="s">
        <v>93</v>
      </c>
      <c r="I4" s="739" t="s">
        <v>94</v>
      </c>
      <c r="J4" s="739" t="s">
        <v>230</v>
      </c>
      <c r="K4" s="739" t="s">
        <v>231</v>
      </c>
      <c r="L4" s="739" t="s">
        <v>232</v>
      </c>
      <c r="M4" s="739" t="s">
        <v>233</v>
      </c>
      <c r="N4" s="739" t="s">
        <v>234</v>
      </c>
      <c r="O4" s="1174" t="s">
        <v>0</v>
      </c>
      <c r="P4" s="1515" t="s">
        <v>924</v>
      </c>
    </row>
    <row r="5" spans="1:16" ht="56.1" customHeight="1" thickBot="1" x14ac:dyDescent="0.3">
      <c r="A5" s="1514"/>
      <c r="B5" s="754" t="s">
        <v>466</v>
      </c>
      <c r="C5" s="754" t="s">
        <v>467</v>
      </c>
      <c r="D5" s="755" t="s">
        <v>468</v>
      </c>
      <c r="E5" s="755" t="s">
        <v>806</v>
      </c>
      <c r="F5" s="755" t="s">
        <v>469</v>
      </c>
      <c r="G5" s="755" t="s">
        <v>470</v>
      </c>
      <c r="H5" s="755" t="s">
        <v>471</v>
      </c>
      <c r="I5" s="755" t="s">
        <v>472</v>
      </c>
      <c r="J5" s="755" t="s">
        <v>473</v>
      </c>
      <c r="K5" s="755" t="s">
        <v>474</v>
      </c>
      <c r="L5" s="755" t="s">
        <v>475</v>
      </c>
      <c r="M5" s="755" t="s">
        <v>476</v>
      </c>
      <c r="N5" s="755" t="s">
        <v>477</v>
      </c>
      <c r="O5" s="1175" t="s">
        <v>376</v>
      </c>
      <c r="P5" s="1516"/>
    </row>
    <row r="6" spans="1:16" ht="29.1" customHeight="1" thickBot="1" x14ac:dyDescent="0.3">
      <c r="A6" s="1522" t="s">
        <v>649</v>
      </c>
      <c r="B6" s="1461"/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112"/>
      <c r="O6" s="1523" t="s">
        <v>724</v>
      </c>
      <c r="P6" s="1523"/>
    </row>
    <row r="7" spans="1:16" ht="29.1" customHeight="1" x14ac:dyDescent="0.25">
      <c r="A7" s="749" t="s">
        <v>51</v>
      </c>
      <c r="B7" s="1109">
        <v>0</v>
      </c>
      <c r="C7" s="1109">
        <v>0</v>
      </c>
      <c r="D7" s="1109">
        <v>0</v>
      </c>
      <c r="E7" s="1109">
        <v>0</v>
      </c>
      <c r="F7" s="1109">
        <v>0</v>
      </c>
      <c r="G7" s="1109">
        <v>0</v>
      </c>
      <c r="H7" s="1109">
        <v>0</v>
      </c>
      <c r="I7" s="1109">
        <v>0</v>
      </c>
      <c r="J7" s="1109">
        <v>0</v>
      </c>
      <c r="K7" s="1109">
        <v>0</v>
      </c>
      <c r="L7" s="1109">
        <v>0</v>
      </c>
      <c r="M7" s="1109">
        <v>0</v>
      </c>
      <c r="N7" s="1109">
        <v>0</v>
      </c>
      <c r="O7" s="680">
        <f t="shared" ref="O7:O15" si="0">SUM(B7:N7)</f>
        <v>0</v>
      </c>
      <c r="P7" s="1111" t="s">
        <v>418</v>
      </c>
    </row>
    <row r="8" spans="1:16" ht="29.1" customHeight="1" x14ac:dyDescent="0.25">
      <c r="A8" s="750" t="s">
        <v>56</v>
      </c>
      <c r="B8" s="722">
        <v>2</v>
      </c>
      <c r="C8" s="722">
        <v>1</v>
      </c>
      <c r="D8" s="722">
        <v>0</v>
      </c>
      <c r="E8" s="722">
        <v>0</v>
      </c>
      <c r="F8" s="722">
        <v>3</v>
      </c>
      <c r="G8" s="722">
        <v>0</v>
      </c>
      <c r="H8" s="722">
        <v>0</v>
      </c>
      <c r="I8" s="722">
        <v>0</v>
      </c>
      <c r="J8" s="722">
        <v>2</v>
      </c>
      <c r="K8" s="722">
        <v>0</v>
      </c>
      <c r="L8" s="722">
        <v>0</v>
      </c>
      <c r="M8" s="722">
        <v>0</v>
      </c>
      <c r="N8" s="722">
        <v>0</v>
      </c>
      <c r="O8" s="683">
        <f t="shared" si="0"/>
        <v>8</v>
      </c>
      <c r="P8" s="756" t="s">
        <v>456</v>
      </c>
    </row>
    <row r="9" spans="1:16" ht="29.1" customHeight="1" x14ac:dyDescent="0.25">
      <c r="A9" s="750" t="s">
        <v>57</v>
      </c>
      <c r="B9" s="722">
        <v>12</v>
      </c>
      <c r="C9" s="612">
        <v>6</v>
      </c>
      <c r="D9" s="722">
        <v>0</v>
      </c>
      <c r="E9" s="612">
        <v>0</v>
      </c>
      <c r="F9" s="722">
        <v>9</v>
      </c>
      <c r="G9" s="612">
        <v>0</v>
      </c>
      <c r="H9" s="722">
        <v>0</v>
      </c>
      <c r="I9" s="612">
        <v>0</v>
      </c>
      <c r="J9" s="722">
        <v>6</v>
      </c>
      <c r="K9" s="612">
        <v>0</v>
      </c>
      <c r="L9" s="722">
        <v>0</v>
      </c>
      <c r="M9" s="612">
        <v>0</v>
      </c>
      <c r="N9" s="722">
        <v>4</v>
      </c>
      <c r="O9" s="683">
        <f t="shared" si="0"/>
        <v>37</v>
      </c>
      <c r="P9" s="756" t="s">
        <v>419</v>
      </c>
    </row>
    <row r="10" spans="1:16" ht="29.1" customHeight="1" x14ac:dyDescent="0.25">
      <c r="A10" s="751" t="s">
        <v>49</v>
      </c>
      <c r="B10" s="612">
        <v>0</v>
      </c>
      <c r="C10" s="612">
        <v>1</v>
      </c>
      <c r="D10" s="612">
        <v>20</v>
      </c>
      <c r="E10" s="612">
        <v>0</v>
      </c>
      <c r="F10" s="612">
        <v>35</v>
      </c>
      <c r="G10" s="612">
        <v>155</v>
      </c>
      <c r="H10" s="612">
        <v>34</v>
      </c>
      <c r="I10" s="612">
        <v>13</v>
      </c>
      <c r="J10" s="612">
        <v>626</v>
      </c>
      <c r="K10" s="612">
        <v>54</v>
      </c>
      <c r="L10" s="612">
        <v>28</v>
      </c>
      <c r="M10" s="612">
        <v>15</v>
      </c>
      <c r="N10" s="612">
        <v>322</v>
      </c>
      <c r="O10" s="680">
        <f t="shared" si="0"/>
        <v>1303</v>
      </c>
      <c r="P10" s="758" t="s">
        <v>430</v>
      </c>
    </row>
    <row r="11" spans="1:16" ht="29.1" customHeight="1" x14ac:dyDescent="0.25">
      <c r="A11" s="751" t="s">
        <v>163</v>
      </c>
      <c r="B11" s="722">
        <v>0</v>
      </c>
      <c r="C11" s="722">
        <v>0</v>
      </c>
      <c r="D11" s="722">
        <v>0</v>
      </c>
      <c r="E11" s="722">
        <v>0</v>
      </c>
      <c r="F11" s="722">
        <v>0</v>
      </c>
      <c r="G11" s="722">
        <v>0</v>
      </c>
      <c r="H11" s="722">
        <v>0</v>
      </c>
      <c r="I11" s="722">
        <v>0</v>
      </c>
      <c r="J11" s="722">
        <v>0</v>
      </c>
      <c r="K11" s="722">
        <v>0</v>
      </c>
      <c r="L11" s="722">
        <v>0</v>
      </c>
      <c r="M11" s="722">
        <v>0</v>
      </c>
      <c r="N11" s="722">
        <v>0</v>
      </c>
      <c r="O11" s="683">
        <f t="shared" si="0"/>
        <v>0</v>
      </c>
      <c r="P11" s="758" t="s">
        <v>431</v>
      </c>
    </row>
    <row r="12" spans="1:16" ht="29.1" customHeight="1" thickBot="1" x14ac:dyDescent="0.3">
      <c r="A12" s="724" t="s">
        <v>573</v>
      </c>
      <c r="B12" s="612">
        <v>0</v>
      </c>
      <c r="C12" s="612">
        <v>0</v>
      </c>
      <c r="D12" s="612">
        <v>2</v>
      </c>
      <c r="E12" s="612">
        <v>0</v>
      </c>
      <c r="F12" s="612">
        <v>3</v>
      </c>
      <c r="G12" s="612">
        <v>0</v>
      </c>
      <c r="H12" s="612">
        <v>0</v>
      </c>
      <c r="I12" s="612">
        <v>0</v>
      </c>
      <c r="J12" s="612">
        <v>1</v>
      </c>
      <c r="K12" s="612">
        <v>0</v>
      </c>
      <c r="L12" s="612">
        <v>0</v>
      </c>
      <c r="M12" s="612">
        <v>0</v>
      </c>
      <c r="N12" s="612">
        <v>0</v>
      </c>
      <c r="O12" s="1109">
        <f t="shared" si="0"/>
        <v>6</v>
      </c>
      <c r="P12" s="760" t="s">
        <v>574</v>
      </c>
    </row>
    <row r="13" spans="1:16" ht="29.1" customHeight="1" thickBot="1" x14ac:dyDescent="0.3">
      <c r="A13" s="761" t="s">
        <v>561</v>
      </c>
      <c r="B13" s="607">
        <v>14</v>
      </c>
      <c r="C13" s="607">
        <v>8</v>
      </c>
      <c r="D13" s="607">
        <v>22</v>
      </c>
      <c r="E13" s="607">
        <v>0</v>
      </c>
      <c r="F13" s="607">
        <v>50</v>
      </c>
      <c r="G13" s="607">
        <v>155</v>
      </c>
      <c r="H13" s="607">
        <v>34</v>
      </c>
      <c r="I13" s="607">
        <v>13</v>
      </c>
      <c r="J13" s="607">
        <v>635</v>
      </c>
      <c r="K13" s="607">
        <v>54</v>
      </c>
      <c r="L13" s="607">
        <v>28</v>
      </c>
      <c r="M13" s="607">
        <v>15</v>
      </c>
      <c r="N13" s="607">
        <v>326</v>
      </c>
      <c r="O13" s="1114">
        <f t="shared" si="0"/>
        <v>1354</v>
      </c>
      <c r="P13" s="762" t="s">
        <v>705</v>
      </c>
    </row>
    <row r="14" spans="1:16" ht="29.1" customHeight="1" thickBot="1" x14ac:dyDescent="0.3">
      <c r="A14" s="763" t="s">
        <v>713</v>
      </c>
      <c r="B14" s="725">
        <v>253</v>
      </c>
      <c r="C14" s="725">
        <v>960</v>
      </c>
      <c r="D14" s="725">
        <v>174</v>
      </c>
      <c r="E14" s="725">
        <v>4</v>
      </c>
      <c r="F14" s="725">
        <v>156</v>
      </c>
      <c r="G14" s="725">
        <v>87</v>
      </c>
      <c r="H14" s="725">
        <v>16</v>
      </c>
      <c r="I14" s="725">
        <v>0</v>
      </c>
      <c r="J14" s="725">
        <v>28</v>
      </c>
      <c r="K14" s="725">
        <v>0</v>
      </c>
      <c r="L14" s="725">
        <v>0</v>
      </c>
      <c r="M14" s="725">
        <v>0</v>
      </c>
      <c r="N14" s="725">
        <v>2</v>
      </c>
      <c r="O14" s="1176">
        <f t="shared" si="0"/>
        <v>1680</v>
      </c>
      <c r="P14" s="764" t="s">
        <v>940</v>
      </c>
    </row>
    <row r="15" spans="1:16" ht="29.1" customHeight="1" thickBot="1" x14ac:dyDescent="0.3">
      <c r="A15" s="765" t="s">
        <v>622</v>
      </c>
      <c r="B15" s="725">
        <v>325</v>
      </c>
      <c r="C15" s="725">
        <v>1028</v>
      </c>
      <c r="D15" s="725">
        <v>221</v>
      </c>
      <c r="E15" s="725">
        <v>6</v>
      </c>
      <c r="F15" s="725">
        <v>239</v>
      </c>
      <c r="G15" s="725">
        <v>319</v>
      </c>
      <c r="H15" s="725">
        <v>75</v>
      </c>
      <c r="I15" s="725">
        <v>15</v>
      </c>
      <c r="J15" s="725">
        <v>730</v>
      </c>
      <c r="K15" s="725">
        <v>59</v>
      </c>
      <c r="L15" s="725">
        <v>29</v>
      </c>
      <c r="M15" s="725">
        <v>15</v>
      </c>
      <c r="N15" s="725">
        <v>357</v>
      </c>
      <c r="O15" s="1176">
        <f t="shared" si="0"/>
        <v>3418</v>
      </c>
      <c r="P15" s="1101" t="s">
        <v>722</v>
      </c>
    </row>
    <row r="16" spans="1:16" ht="29.1" customHeight="1" thickBot="1" x14ac:dyDescent="0.3">
      <c r="A16" s="608" t="s">
        <v>831</v>
      </c>
      <c r="B16" s="609"/>
      <c r="C16" s="609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10"/>
      <c r="O16" s="1177"/>
      <c r="P16" s="527" t="s">
        <v>563</v>
      </c>
    </row>
    <row r="17" spans="1:16" ht="29.1" customHeight="1" x14ac:dyDescent="0.25">
      <c r="A17" s="528" t="s">
        <v>552</v>
      </c>
      <c r="B17" s="1109">
        <v>0</v>
      </c>
      <c r="C17" s="1109">
        <v>0</v>
      </c>
      <c r="D17" s="1109">
        <v>0</v>
      </c>
      <c r="E17" s="1109">
        <v>0</v>
      </c>
      <c r="F17" s="1109">
        <v>0</v>
      </c>
      <c r="G17" s="1109">
        <v>1</v>
      </c>
      <c r="H17" s="1109">
        <v>0</v>
      </c>
      <c r="I17" s="1109">
        <v>0</v>
      </c>
      <c r="J17" s="1109">
        <v>0</v>
      </c>
      <c r="K17" s="1109">
        <v>0</v>
      </c>
      <c r="L17" s="1109">
        <v>0</v>
      </c>
      <c r="M17" s="1109">
        <v>0</v>
      </c>
      <c r="N17" s="1109">
        <v>0</v>
      </c>
      <c r="O17" s="1109">
        <f t="shared" ref="O17:O28" si="1">SUM(B17:N17)</f>
        <v>1</v>
      </c>
      <c r="P17" s="706" t="s">
        <v>394</v>
      </c>
    </row>
    <row r="18" spans="1:16" ht="29.1" customHeight="1" x14ac:dyDescent="0.25">
      <c r="A18" s="532" t="s">
        <v>656</v>
      </c>
      <c r="B18" s="612">
        <v>803</v>
      </c>
      <c r="C18" s="612">
        <v>1</v>
      </c>
      <c r="D18" s="664">
        <v>8</v>
      </c>
      <c r="E18" s="664">
        <v>0</v>
      </c>
      <c r="F18" s="664">
        <v>5</v>
      </c>
      <c r="G18" s="664">
        <v>1</v>
      </c>
      <c r="H18" s="664">
        <v>0</v>
      </c>
      <c r="I18" s="664">
        <v>0</v>
      </c>
      <c r="J18" s="664">
        <v>11</v>
      </c>
      <c r="K18" s="664">
        <v>0</v>
      </c>
      <c r="L18" s="664">
        <v>0</v>
      </c>
      <c r="M18" s="664">
        <v>0</v>
      </c>
      <c r="N18" s="664">
        <v>0</v>
      </c>
      <c r="O18" s="1109">
        <f t="shared" si="1"/>
        <v>829</v>
      </c>
      <c r="P18" s="707" t="s">
        <v>396</v>
      </c>
    </row>
    <row r="19" spans="1:16" ht="29.1" customHeight="1" x14ac:dyDescent="0.25">
      <c r="A19" s="532" t="s">
        <v>553</v>
      </c>
      <c r="B19" s="612">
        <v>1</v>
      </c>
      <c r="C19" s="612">
        <v>6</v>
      </c>
      <c r="D19" s="664">
        <v>3</v>
      </c>
      <c r="E19" s="664">
        <v>0</v>
      </c>
      <c r="F19" s="664">
        <v>0</v>
      </c>
      <c r="G19" s="664">
        <v>72</v>
      </c>
      <c r="H19" s="664">
        <v>0</v>
      </c>
      <c r="I19" s="664">
        <v>0</v>
      </c>
      <c r="J19" s="664">
        <v>0</v>
      </c>
      <c r="K19" s="664">
        <v>0</v>
      </c>
      <c r="L19" s="664">
        <v>0</v>
      </c>
      <c r="M19" s="664">
        <v>0</v>
      </c>
      <c r="N19" s="664">
        <v>0</v>
      </c>
      <c r="O19" s="1109">
        <f t="shared" si="1"/>
        <v>82</v>
      </c>
      <c r="P19" s="707" t="s">
        <v>400</v>
      </c>
    </row>
    <row r="20" spans="1:16" ht="29.1" customHeight="1" x14ac:dyDescent="0.25">
      <c r="A20" s="532" t="s">
        <v>657</v>
      </c>
      <c r="B20" s="612">
        <v>0</v>
      </c>
      <c r="C20" s="612">
        <v>13</v>
      </c>
      <c r="D20" s="664">
        <v>4</v>
      </c>
      <c r="E20" s="664">
        <v>0</v>
      </c>
      <c r="F20" s="664">
        <v>4</v>
      </c>
      <c r="G20" s="664">
        <v>133</v>
      </c>
      <c r="H20" s="664">
        <v>3</v>
      </c>
      <c r="I20" s="664">
        <v>1</v>
      </c>
      <c r="J20" s="664">
        <v>7</v>
      </c>
      <c r="K20" s="664">
        <v>1</v>
      </c>
      <c r="L20" s="664">
        <v>0</v>
      </c>
      <c r="M20" s="664">
        <v>0</v>
      </c>
      <c r="N20" s="664">
        <v>5</v>
      </c>
      <c r="O20" s="1109">
        <f t="shared" si="1"/>
        <v>171</v>
      </c>
      <c r="P20" s="707" t="s">
        <v>402</v>
      </c>
    </row>
    <row r="21" spans="1:16" ht="29.1" customHeight="1" x14ac:dyDescent="0.25">
      <c r="A21" s="532" t="s">
        <v>601</v>
      </c>
      <c r="B21" s="612">
        <v>0</v>
      </c>
      <c r="C21" s="612">
        <v>0</v>
      </c>
      <c r="D21" s="664">
        <v>5</v>
      </c>
      <c r="E21" s="664">
        <v>0</v>
      </c>
      <c r="F21" s="664">
        <v>1</v>
      </c>
      <c r="G21" s="664">
        <v>17</v>
      </c>
      <c r="H21" s="664">
        <v>4</v>
      </c>
      <c r="I21" s="664">
        <v>0</v>
      </c>
      <c r="J21" s="664">
        <v>0</v>
      </c>
      <c r="K21" s="664">
        <v>0</v>
      </c>
      <c r="L21" s="664">
        <v>0</v>
      </c>
      <c r="M21" s="664">
        <v>0</v>
      </c>
      <c r="N21" s="664">
        <v>0</v>
      </c>
      <c r="O21" s="1109">
        <f t="shared" si="1"/>
        <v>27</v>
      </c>
      <c r="P21" s="707" t="s">
        <v>404</v>
      </c>
    </row>
    <row r="22" spans="1:16" ht="29.1" customHeight="1" x14ac:dyDescent="0.25">
      <c r="A22" s="532" t="s">
        <v>550</v>
      </c>
      <c r="B22" s="612">
        <v>0</v>
      </c>
      <c r="C22" s="612">
        <v>0</v>
      </c>
      <c r="D22" s="612">
        <v>0</v>
      </c>
      <c r="E22" s="612">
        <v>0</v>
      </c>
      <c r="F22" s="612">
        <v>0</v>
      </c>
      <c r="G22" s="612">
        <v>0</v>
      </c>
      <c r="H22" s="612">
        <v>0</v>
      </c>
      <c r="I22" s="612">
        <v>0</v>
      </c>
      <c r="J22" s="612">
        <v>0</v>
      </c>
      <c r="K22" s="612">
        <v>0</v>
      </c>
      <c r="L22" s="612">
        <v>0</v>
      </c>
      <c r="M22" s="612">
        <v>0</v>
      </c>
      <c r="N22" s="612">
        <v>0</v>
      </c>
      <c r="O22" s="1109">
        <f t="shared" si="1"/>
        <v>0</v>
      </c>
      <c r="P22" s="707" t="s">
        <v>405</v>
      </c>
    </row>
    <row r="23" spans="1:16" ht="29.1" customHeight="1" x14ac:dyDescent="0.25">
      <c r="A23" s="1140" t="s">
        <v>554</v>
      </c>
      <c r="B23" s="596">
        <v>0</v>
      </c>
      <c r="C23" s="596">
        <v>0</v>
      </c>
      <c r="D23" s="600">
        <v>3</v>
      </c>
      <c r="E23" s="600">
        <v>0</v>
      </c>
      <c r="F23" s="600">
        <v>0</v>
      </c>
      <c r="G23" s="600">
        <v>2</v>
      </c>
      <c r="H23" s="600">
        <v>138</v>
      </c>
      <c r="I23" s="600">
        <v>0</v>
      </c>
      <c r="J23" s="600">
        <v>0</v>
      </c>
      <c r="K23" s="600">
        <v>0</v>
      </c>
      <c r="L23" s="600">
        <v>0</v>
      </c>
      <c r="M23" s="600">
        <v>0</v>
      </c>
      <c r="N23" s="600">
        <v>0</v>
      </c>
      <c r="O23" s="600">
        <f t="shared" si="1"/>
        <v>143</v>
      </c>
      <c r="P23" s="707" t="s">
        <v>406</v>
      </c>
    </row>
    <row r="24" spans="1:16" ht="29.1" customHeight="1" x14ac:dyDescent="0.25">
      <c r="A24" s="591" t="s">
        <v>658</v>
      </c>
      <c r="B24" s="596">
        <v>157</v>
      </c>
      <c r="C24" s="596">
        <v>348</v>
      </c>
      <c r="D24" s="600">
        <v>72</v>
      </c>
      <c r="E24" s="600">
        <v>0</v>
      </c>
      <c r="F24" s="600">
        <v>148</v>
      </c>
      <c r="G24" s="600">
        <v>38</v>
      </c>
      <c r="H24" s="600">
        <v>7</v>
      </c>
      <c r="I24" s="600">
        <v>0</v>
      </c>
      <c r="J24" s="600">
        <v>56</v>
      </c>
      <c r="K24" s="600">
        <v>26</v>
      </c>
      <c r="L24" s="600">
        <v>0</v>
      </c>
      <c r="M24" s="600">
        <v>0</v>
      </c>
      <c r="N24" s="600">
        <v>4</v>
      </c>
      <c r="O24" s="600">
        <f t="shared" si="1"/>
        <v>856</v>
      </c>
      <c r="P24" s="708" t="s">
        <v>407</v>
      </c>
    </row>
    <row r="25" spans="1:16" ht="29.1" customHeight="1" x14ac:dyDescent="0.25">
      <c r="A25" s="591" t="s">
        <v>659</v>
      </c>
      <c r="B25" s="596">
        <v>29</v>
      </c>
      <c r="C25" s="596">
        <v>62</v>
      </c>
      <c r="D25" s="600">
        <v>10</v>
      </c>
      <c r="E25" s="600">
        <v>0</v>
      </c>
      <c r="F25" s="600">
        <v>23</v>
      </c>
      <c r="G25" s="600">
        <v>37</v>
      </c>
      <c r="H25" s="600">
        <v>5</v>
      </c>
      <c r="I25" s="600">
        <v>0</v>
      </c>
      <c r="J25" s="600">
        <v>21</v>
      </c>
      <c r="K25" s="600">
        <v>2</v>
      </c>
      <c r="L25" s="600">
        <v>0</v>
      </c>
      <c r="M25" s="600">
        <v>0</v>
      </c>
      <c r="N25" s="600">
        <v>0</v>
      </c>
      <c r="O25" s="600">
        <f t="shared" si="1"/>
        <v>189</v>
      </c>
      <c r="P25" s="708" t="s">
        <v>409</v>
      </c>
    </row>
    <row r="26" spans="1:16" ht="29.1" customHeight="1" x14ac:dyDescent="0.25">
      <c r="A26" s="591" t="s">
        <v>660</v>
      </c>
      <c r="B26" s="596">
        <v>66</v>
      </c>
      <c r="C26" s="596">
        <v>156</v>
      </c>
      <c r="D26" s="600">
        <v>66</v>
      </c>
      <c r="E26" s="600">
        <v>1</v>
      </c>
      <c r="F26" s="600">
        <v>182</v>
      </c>
      <c r="G26" s="600">
        <v>423</v>
      </c>
      <c r="H26" s="600">
        <v>39</v>
      </c>
      <c r="I26" s="600">
        <v>1</v>
      </c>
      <c r="J26" s="600">
        <v>3</v>
      </c>
      <c r="K26" s="600">
        <v>2</v>
      </c>
      <c r="L26" s="600">
        <v>0</v>
      </c>
      <c r="M26" s="600">
        <v>0</v>
      </c>
      <c r="N26" s="600">
        <v>0</v>
      </c>
      <c r="O26" s="600">
        <f t="shared" si="1"/>
        <v>939</v>
      </c>
      <c r="P26" s="708" t="s">
        <v>411</v>
      </c>
    </row>
    <row r="27" spans="1:16" ht="29.1" customHeight="1" thickBot="1" x14ac:dyDescent="0.3">
      <c r="A27" s="591" t="s">
        <v>602</v>
      </c>
      <c r="B27" s="596">
        <v>0</v>
      </c>
      <c r="C27" s="596">
        <v>0</v>
      </c>
      <c r="D27" s="600">
        <v>5</v>
      </c>
      <c r="E27" s="600">
        <v>0</v>
      </c>
      <c r="F27" s="600">
        <v>5</v>
      </c>
      <c r="G27" s="600">
        <v>0</v>
      </c>
      <c r="H27" s="600">
        <v>0</v>
      </c>
      <c r="I27" s="600">
        <v>0</v>
      </c>
      <c r="J27" s="600">
        <v>0</v>
      </c>
      <c r="K27" s="600">
        <v>0</v>
      </c>
      <c r="L27" s="600">
        <v>0</v>
      </c>
      <c r="M27" s="600">
        <v>0</v>
      </c>
      <c r="N27" s="600">
        <v>0</v>
      </c>
      <c r="O27" s="600">
        <f t="shared" si="1"/>
        <v>10</v>
      </c>
      <c r="P27" s="708" t="s">
        <v>413</v>
      </c>
    </row>
    <row r="28" spans="1:16" ht="29.1" customHeight="1" thickBot="1" x14ac:dyDescent="0.3">
      <c r="A28" s="790" t="s">
        <v>633</v>
      </c>
      <c r="B28" s="607">
        <v>1056</v>
      </c>
      <c r="C28" s="607">
        <v>586</v>
      </c>
      <c r="D28" s="602">
        <v>176</v>
      </c>
      <c r="E28" s="602">
        <v>1</v>
      </c>
      <c r="F28" s="602">
        <v>368</v>
      </c>
      <c r="G28" s="602">
        <v>724</v>
      </c>
      <c r="H28" s="602">
        <v>196</v>
      </c>
      <c r="I28" s="602">
        <v>2</v>
      </c>
      <c r="J28" s="602">
        <v>98</v>
      </c>
      <c r="K28" s="602">
        <v>31</v>
      </c>
      <c r="L28" s="602">
        <v>0</v>
      </c>
      <c r="M28" s="602">
        <v>0</v>
      </c>
      <c r="N28" s="602">
        <v>9</v>
      </c>
      <c r="O28" s="1114">
        <f t="shared" si="1"/>
        <v>3247</v>
      </c>
      <c r="P28" s="585" t="s">
        <v>725</v>
      </c>
    </row>
    <row r="29" spans="1:16" ht="29.1" customHeight="1" thickBot="1" x14ac:dyDescent="0.3">
      <c r="A29" s="608" t="s">
        <v>828</v>
      </c>
      <c r="B29" s="609"/>
      <c r="C29" s="609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1177"/>
      <c r="P29" s="781" t="s">
        <v>726</v>
      </c>
    </row>
    <row r="30" spans="1:16" ht="29.1" customHeight="1" thickBot="1" x14ac:dyDescent="0.3">
      <c r="A30" s="528" t="s">
        <v>31</v>
      </c>
      <c r="B30" s="1117">
        <v>0</v>
      </c>
      <c r="C30" s="1117">
        <v>0</v>
      </c>
      <c r="D30" s="1117">
        <v>0</v>
      </c>
      <c r="E30" s="1117">
        <v>0</v>
      </c>
      <c r="F30" s="1117">
        <v>0</v>
      </c>
      <c r="G30" s="1117">
        <v>0</v>
      </c>
      <c r="H30" s="1117">
        <v>0</v>
      </c>
      <c r="I30" s="1117">
        <v>0</v>
      </c>
      <c r="J30" s="1117">
        <v>0</v>
      </c>
      <c r="K30" s="1117">
        <v>0</v>
      </c>
      <c r="L30" s="1117">
        <v>0</v>
      </c>
      <c r="M30" s="1117">
        <v>0</v>
      </c>
      <c r="N30" s="1117">
        <v>0</v>
      </c>
      <c r="O30" s="1117">
        <f>SUM(B30:N30)</f>
        <v>0</v>
      </c>
      <c r="P30" s="709" t="s">
        <v>402</v>
      </c>
    </row>
    <row r="31" spans="1:16" ht="29.1" customHeight="1" thickBot="1" x14ac:dyDescent="0.3">
      <c r="A31" s="617" t="s">
        <v>639</v>
      </c>
      <c r="B31" s="607">
        <v>0</v>
      </c>
      <c r="C31" s="607">
        <v>0</v>
      </c>
      <c r="D31" s="602">
        <v>0</v>
      </c>
      <c r="E31" s="602">
        <v>0</v>
      </c>
      <c r="F31" s="602">
        <v>0</v>
      </c>
      <c r="G31" s="602">
        <v>0</v>
      </c>
      <c r="H31" s="602">
        <v>0</v>
      </c>
      <c r="I31" s="602">
        <v>0</v>
      </c>
      <c r="J31" s="602">
        <v>0</v>
      </c>
      <c r="K31" s="602">
        <v>0</v>
      </c>
      <c r="L31" s="602">
        <v>0</v>
      </c>
      <c r="M31" s="602">
        <v>0</v>
      </c>
      <c r="N31" s="602">
        <v>0</v>
      </c>
      <c r="O31" s="1114">
        <f>SUM(B31:N31)</f>
        <v>0</v>
      </c>
      <c r="P31" s="1101" t="s">
        <v>727</v>
      </c>
    </row>
    <row r="32" spans="1:16" ht="29.1" customHeight="1" thickBot="1" x14ac:dyDescent="0.3">
      <c r="A32" s="582" t="s">
        <v>937</v>
      </c>
      <c r="B32" s="618">
        <v>1381</v>
      </c>
      <c r="C32" s="618">
        <v>1614</v>
      </c>
      <c r="D32" s="618">
        <v>397</v>
      </c>
      <c r="E32" s="618">
        <v>7</v>
      </c>
      <c r="F32" s="618">
        <v>607</v>
      </c>
      <c r="G32" s="618">
        <v>1043</v>
      </c>
      <c r="H32" s="618">
        <v>271</v>
      </c>
      <c r="I32" s="618">
        <v>17</v>
      </c>
      <c r="J32" s="618">
        <v>828</v>
      </c>
      <c r="K32" s="618">
        <v>90</v>
      </c>
      <c r="L32" s="618">
        <v>29</v>
      </c>
      <c r="M32" s="618">
        <v>15</v>
      </c>
      <c r="N32" s="618">
        <v>366</v>
      </c>
      <c r="O32" s="1114">
        <f>SUM(B32:N32)</f>
        <v>6665</v>
      </c>
      <c r="P32" s="1101" t="s">
        <v>941</v>
      </c>
    </row>
    <row r="33" spans="1:16" ht="28.5" customHeight="1" x14ac:dyDescent="0.25">
      <c r="A33" s="1521" t="s">
        <v>942</v>
      </c>
      <c r="B33" s="1521"/>
      <c r="C33" s="1521"/>
      <c r="D33" s="1521"/>
      <c r="E33" s="1521"/>
      <c r="F33" s="737"/>
      <c r="G33" s="737"/>
      <c r="H33" s="737"/>
      <c r="I33" s="257"/>
      <c r="J33" s="257"/>
      <c r="P33" s="775" t="s">
        <v>943</v>
      </c>
    </row>
  </sheetData>
  <mergeCells count="7">
    <mergeCell ref="A33:E33"/>
    <mergeCell ref="A1:P1"/>
    <mergeCell ref="A2:P2"/>
    <mergeCell ref="A4:A5"/>
    <mergeCell ref="P4:P5"/>
    <mergeCell ref="A6:B6"/>
    <mergeCell ref="O6:P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48" orientation="landscape" r:id="rId1"/>
  <headerFooter>
    <oddFooter>&amp;C&amp;14 &amp;"Arial,Bold"24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rightToLeft="1" view="pageBreakPreview" zoomScale="60" zoomScaleNormal="60" workbookViewId="0">
      <selection activeCell="M19" sqref="M19"/>
    </sheetView>
  </sheetViews>
  <sheetFormatPr defaultColWidth="8.7109375" defaultRowHeight="15" x14ac:dyDescent="0.25"/>
  <cols>
    <col min="1" max="1" width="45.5703125" style="484" customWidth="1"/>
    <col min="2" max="2" width="13.42578125" style="484" customWidth="1"/>
    <col min="3" max="3" width="15.5703125" style="484" customWidth="1"/>
    <col min="4" max="4" width="13.85546875" style="448" customWidth="1"/>
    <col min="5" max="5" width="13.140625" style="484" customWidth="1"/>
    <col min="6" max="6" width="14.5703125" style="484" customWidth="1"/>
    <col min="7" max="7" width="15.5703125" style="484" customWidth="1"/>
    <col min="8" max="8" width="14.28515625" style="484" customWidth="1"/>
    <col min="9" max="9" width="16.28515625" style="484" customWidth="1"/>
    <col min="10" max="10" width="13.42578125" style="484" customWidth="1"/>
    <col min="11" max="11" width="18.5703125" style="484" customWidth="1"/>
    <col min="12" max="12" width="15.140625" style="484" customWidth="1"/>
    <col min="13" max="13" width="13.85546875" style="484" customWidth="1"/>
    <col min="14" max="14" width="68.5703125" style="484" customWidth="1"/>
    <col min="15" max="16384" width="8.7109375" style="484"/>
  </cols>
  <sheetData>
    <row r="1" spans="1:14" ht="24" customHeight="1" x14ac:dyDescent="0.25">
      <c r="A1" s="1517" t="s">
        <v>801</v>
      </c>
      <c r="B1" s="1517"/>
      <c r="C1" s="1517"/>
      <c r="D1" s="1517"/>
      <c r="E1" s="1517"/>
      <c r="F1" s="1517"/>
      <c r="G1" s="1517"/>
      <c r="H1" s="1517"/>
      <c r="I1" s="1517"/>
      <c r="J1" s="1517"/>
      <c r="K1" s="1517"/>
      <c r="L1" s="1517"/>
      <c r="M1" s="1517"/>
      <c r="N1" s="1517"/>
    </row>
    <row r="2" spans="1:14" ht="50.45" customHeight="1" x14ac:dyDescent="0.35">
      <c r="A2" s="1518" t="s">
        <v>802</v>
      </c>
      <c r="B2" s="1518"/>
      <c r="C2" s="1518"/>
      <c r="D2" s="1518"/>
      <c r="E2" s="1518"/>
      <c r="F2" s="1518"/>
      <c r="G2" s="1518"/>
      <c r="H2" s="1518"/>
      <c r="I2" s="1518"/>
      <c r="J2" s="1518"/>
      <c r="K2" s="1518"/>
      <c r="L2" s="1518"/>
      <c r="M2" s="1518"/>
      <c r="N2" s="1518"/>
    </row>
    <row r="3" spans="1:14" ht="35.1" customHeight="1" thickBot="1" x14ac:dyDescent="0.3">
      <c r="A3" s="418" t="s">
        <v>956</v>
      </c>
      <c r="B3" s="418"/>
      <c r="C3" s="418"/>
      <c r="D3" s="447"/>
      <c r="E3" s="418"/>
      <c r="F3" s="418"/>
      <c r="G3" s="418"/>
      <c r="H3" s="418"/>
      <c r="I3" s="358"/>
      <c r="J3" s="358"/>
      <c r="K3" s="358"/>
      <c r="L3" s="358"/>
      <c r="M3" s="418"/>
      <c r="N3" s="753" t="s">
        <v>957</v>
      </c>
    </row>
    <row r="4" spans="1:14" ht="54.6" customHeight="1" x14ac:dyDescent="0.25">
      <c r="A4" s="1513" t="s">
        <v>819</v>
      </c>
      <c r="B4" s="739" t="s">
        <v>235</v>
      </c>
      <c r="C4" s="739" t="s">
        <v>291</v>
      </c>
      <c r="D4" s="739" t="s">
        <v>316</v>
      </c>
      <c r="E4" s="739" t="s">
        <v>317</v>
      </c>
      <c r="F4" s="739" t="s">
        <v>318</v>
      </c>
      <c r="G4" s="739" t="s">
        <v>237</v>
      </c>
      <c r="H4" s="739" t="s">
        <v>238</v>
      </c>
      <c r="I4" s="1137" t="s">
        <v>662</v>
      </c>
      <c r="J4" s="1137" t="s">
        <v>663</v>
      </c>
      <c r="K4" s="1137" t="s">
        <v>664</v>
      </c>
      <c r="L4" s="1137" t="s">
        <v>817</v>
      </c>
      <c r="M4" s="739" t="s">
        <v>0</v>
      </c>
      <c r="N4" s="1515" t="s">
        <v>924</v>
      </c>
    </row>
    <row r="5" spans="1:14" ht="56.1" customHeight="1" thickBot="1" x14ac:dyDescent="0.3">
      <c r="A5" s="1514"/>
      <c r="B5" s="755" t="s">
        <v>478</v>
      </c>
      <c r="C5" s="755" t="s">
        <v>479</v>
      </c>
      <c r="D5" s="755" t="s">
        <v>480</v>
      </c>
      <c r="E5" s="755" t="s">
        <v>481</v>
      </c>
      <c r="F5" s="755" t="s">
        <v>482</v>
      </c>
      <c r="G5" s="755" t="s">
        <v>483</v>
      </c>
      <c r="H5" s="755" t="s">
        <v>497</v>
      </c>
      <c r="I5" s="1138" t="s">
        <v>816</v>
      </c>
      <c r="J5" s="1138" t="s">
        <v>815</v>
      </c>
      <c r="K5" s="1138" t="s">
        <v>814</v>
      </c>
      <c r="L5" s="1138" t="s">
        <v>484</v>
      </c>
      <c r="M5" s="1141" t="s">
        <v>376</v>
      </c>
      <c r="N5" s="1516"/>
    </row>
    <row r="6" spans="1:14" ht="29.1" customHeight="1" thickBot="1" x14ac:dyDescent="0.3">
      <c r="A6" s="1142" t="s">
        <v>649</v>
      </c>
      <c r="B6" s="1112"/>
      <c r="C6" s="1112"/>
      <c r="D6" s="1112"/>
      <c r="E6" s="1112"/>
      <c r="F6" s="1112"/>
      <c r="G6" s="1112"/>
      <c r="H6" s="1112"/>
      <c r="I6" s="1112"/>
      <c r="J6" s="1116"/>
      <c r="K6" s="1112"/>
      <c r="L6" s="1112"/>
      <c r="M6" s="1476" t="s">
        <v>724</v>
      </c>
      <c r="N6" s="1524"/>
    </row>
    <row r="7" spans="1:14" ht="29.1" customHeight="1" x14ac:dyDescent="0.25">
      <c r="A7" s="749" t="s">
        <v>51</v>
      </c>
      <c r="B7" s="1109">
        <v>0</v>
      </c>
      <c r="C7" s="1109">
        <v>0</v>
      </c>
      <c r="D7" s="1109">
        <v>0</v>
      </c>
      <c r="E7" s="1109">
        <v>0</v>
      </c>
      <c r="F7" s="1109">
        <v>0</v>
      </c>
      <c r="G7" s="1109">
        <v>0</v>
      </c>
      <c r="H7" s="1109">
        <v>0</v>
      </c>
      <c r="I7" s="1109">
        <v>0</v>
      </c>
      <c r="J7" s="1109">
        <v>0</v>
      </c>
      <c r="K7" s="1109">
        <v>0</v>
      </c>
      <c r="L7" s="1109">
        <v>0</v>
      </c>
      <c r="M7" s="1109">
        <f t="shared" ref="M7:M15" si="0">SUM(B7:L7)</f>
        <v>0</v>
      </c>
      <c r="N7" s="756" t="s">
        <v>418</v>
      </c>
    </row>
    <row r="8" spans="1:14" ht="29.1" customHeight="1" x14ac:dyDescent="0.25">
      <c r="A8" s="750" t="s">
        <v>56</v>
      </c>
      <c r="B8" s="722">
        <v>0</v>
      </c>
      <c r="C8" s="722">
        <v>0</v>
      </c>
      <c r="D8" s="722">
        <v>0</v>
      </c>
      <c r="E8" s="722">
        <v>0</v>
      </c>
      <c r="F8" s="722">
        <v>0</v>
      </c>
      <c r="G8" s="722">
        <v>0</v>
      </c>
      <c r="H8" s="722">
        <v>0</v>
      </c>
      <c r="I8" s="722">
        <v>0</v>
      </c>
      <c r="J8" s="722">
        <v>0</v>
      </c>
      <c r="K8" s="722">
        <v>0</v>
      </c>
      <c r="L8" s="722">
        <v>0</v>
      </c>
      <c r="M8" s="722">
        <f t="shared" si="0"/>
        <v>0</v>
      </c>
      <c r="N8" s="756" t="s">
        <v>456</v>
      </c>
    </row>
    <row r="9" spans="1:14" ht="29.1" customHeight="1" x14ac:dyDescent="0.25">
      <c r="A9" s="750" t="s">
        <v>57</v>
      </c>
      <c r="B9" s="612">
        <v>0</v>
      </c>
      <c r="C9" s="722">
        <v>19</v>
      </c>
      <c r="D9" s="612">
        <v>0</v>
      </c>
      <c r="E9" s="722">
        <v>0</v>
      </c>
      <c r="F9" s="612">
        <v>0</v>
      </c>
      <c r="G9" s="722">
        <v>0</v>
      </c>
      <c r="H9" s="612">
        <v>9</v>
      </c>
      <c r="I9" s="722">
        <v>0</v>
      </c>
      <c r="J9" s="612">
        <v>0</v>
      </c>
      <c r="K9" s="722">
        <v>0</v>
      </c>
      <c r="L9" s="612">
        <v>0</v>
      </c>
      <c r="M9" s="722">
        <f t="shared" si="0"/>
        <v>28</v>
      </c>
      <c r="N9" s="756" t="s">
        <v>419</v>
      </c>
    </row>
    <row r="10" spans="1:14" ht="29.1" customHeight="1" x14ac:dyDescent="0.25">
      <c r="A10" s="751" t="s">
        <v>49</v>
      </c>
      <c r="B10" s="612">
        <v>3</v>
      </c>
      <c r="C10" s="612">
        <v>20</v>
      </c>
      <c r="D10" s="612">
        <v>0</v>
      </c>
      <c r="E10" s="612">
        <v>0</v>
      </c>
      <c r="F10" s="612">
        <v>0</v>
      </c>
      <c r="G10" s="612">
        <v>14</v>
      </c>
      <c r="H10" s="612">
        <v>2</v>
      </c>
      <c r="I10" s="612">
        <v>0</v>
      </c>
      <c r="J10" s="612">
        <v>0</v>
      </c>
      <c r="K10" s="612">
        <v>0</v>
      </c>
      <c r="L10" s="612">
        <v>2</v>
      </c>
      <c r="M10" s="612">
        <f t="shared" si="0"/>
        <v>41</v>
      </c>
      <c r="N10" s="758" t="s">
        <v>430</v>
      </c>
    </row>
    <row r="11" spans="1:14" ht="29.1" customHeight="1" x14ac:dyDescent="0.25">
      <c r="A11" s="751" t="s">
        <v>163</v>
      </c>
      <c r="B11" s="722">
        <v>0</v>
      </c>
      <c r="C11" s="722">
        <v>0</v>
      </c>
      <c r="D11" s="722">
        <v>0</v>
      </c>
      <c r="E11" s="722">
        <v>0</v>
      </c>
      <c r="F11" s="722">
        <v>0</v>
      </c>
      <c r="G11" s="722">
        <v>0</v>
      </c>
      <c r="H11" s="722">
        <v>0</v>
      </c>
      <c r="I11" s="722">
        <v>0</v>
      </c>
      <c r="J11" s="722">
        <v>0</v>
      </c>
      <c r="K11" s="722">
        <v>0</v>
      </c>
      <c r="L11" s="722">
        <v>0</v>
      </c>
      <c r="M11" s="722">
        <f t="shared" si="0"/>
        <v>0</v>
      </c>
      <c r="N11" s="758" t="s">
        <v>431</v>
      </c>
    </row>
    <row r="12" spans="1:14" ht="29.1" customHeight="1" thickBot="1" x14ac:dyDescent="0.3">
      <c r="A12" s="724" t="s">
        <v>573</v>
      </c>
      <c r="B12" s="612">
        <v>0</v>
      </c>
      <c r="C12" s="612">
        <v>0</v>
      </c>
      <c r="D12" s="612">
        <v>0</v>
      </c>
      <c r="E12" s="612">
        <v>0</v>
      </c>
      <c r="F12" s="612">
        <v>0</v>
      </c>
      <c r="G12" s="612">
        <v>0</v>
      </c>
      <c r="H12" s="612">
        <v>0</v>
      </c>
      <c r="I12" s="612">
        <v>0</v>
      </c>
      <c r="J12" s="612">
        <v>0</v>
      </c>
      <c r="K12" s="612">
        <v>0</v>
      </c>
      <c r="L12" s="612">
        <v>0</v>
      </c>
      <c r="M12" s="612">
        <f t="shared" si="0"/>
        <v>0</v>
      </c>
      <c r="N12" s="760" t="s">
        <v>574</v>
      </c>
    </row>
    <row r="13" spans="1:14" ht="29.1" customHeight="1" thickBot="1" x14ac:dyDescent="0.3">
      <c r="A13" s="761" t="s">
        <v>561</v>
      </c>
      <c r="B13" s="607">
        <v>3</v>
      </c>
      <c r="C13" s="607">
        <v>39</v>
      </c>
      <c r="D13" s="607">
        <v>0</v>
      </c>
      <c r="E13" s="607">
        <v>0</v>
      </c>
      <c r="F13" s="607">
        <v>0</v>
      </c>
      <c r="G13" s="607">
        <v>14</v>
      </c>
      <c r="H13" s="607">
        <v>11</v>
      </c>
      <c r="I13" s="607">
        <v>0</v>
      </c>
      <c r="J13" s="607">
        <v>0</v>
      </c>
      <c r="K13" s="607">
        <v>0</v>
      </c>
      <c r="L13" s="607">
        <v>2</v>
      </c>
      <c r="M13" s="607">
        <f t="shared" si="0"/>
        <v>69</v>
      </c>
      <c r="N13" s="762" t="s">
        <v>705</v>
      </c>
    </row>
    <row r="14" spans="1:14" ht="29.1" customHeight="1" thickBot="1" x14ac:dyDescent="0.3">
      <c r="A14" s="763" t="s">
        <v>713</v>
      </c>
      <c r="B14" s="725">
        <v>0</v>
      </c>
      <c r="C14" s="725">
        <v>0</v>
      </c>
      <c r="D14" s="725">
        <v>0</v>
      </c>
      <c r="E14" s="725">
        <v>0</v>
      </c>
      <c r="F14" s="725">
        <v>0</v>
      </c>
      <c r="G14" s="725">
        <v>7</v>
      </c>
      <c r="H14" s="725">
        <v>24</v>
      </c>
      <c r="I14" s="725">
        <v>5</v>
      </c>
      <c r="J14" s="725">
        <v>0</v>
      </c>
      <c r="K14" s="725">
        <v>356</v>
      </c>
      <c r="L14" s="725">
        <v>0</v>
      </c>
      <c r="M14" s="725">
        <f t="shared" si="0"/>
        <v>392</v>
      </c>
      <c r="N14" s="764" t="s">
        <v>940</v>
      </c>
    </row>
    <row r="15" spans="1:14" ht="29.1" customHeight="1" thickBot="1" x14ac:dyDescent="0.3">
      <c r="A15" s="765" t="s">
        <v>622</v>
      </c>
      <c r="B15" s="725">
        <v>14</v>
      </c>
      <c r="C15" s="725">
        <v>54</v>
      </c>
      <c r="D15" s="725">
        <v>3</v>
      </c>
      <c r="E15" s="725">
        <v>0</v>
      </c>
      <c r="F15" s="725">
        <v>0</v>
      </c>
      <c r="G15" s="725">
        <v>29</v>
      </c>
      <c r="H15" s="725">
        <v>107</v>
      </c>
      <c r="I15" s="725">
        <v>7</v>
      </c>
      <c r="J15" s="725">
        <v>0</v>
      </c>
      <c r="K15" s="725">
        <v>369</v>
      </c>
      <c r="L15" s="725">
        <v>4</v>
      </c>
      <c r="M15" s="725">
        <f t="shared" si="0"/>
        <v>587</v>
      </c>
      <c r="N15" s="1101" t="s">
        <v>722</v>
      </c>
    </row>
    <row r="16" spans="1:14" ht="29.1" customHeight="1" thickBot="1" x14ac:dyDescent="0.3">
      <c r="A16" s="608" t="s">
        <v>841</v>
      </c>
      <c r="B16" s="610"/>
      <c r="C16" s="610"/>
      <c r="D16" s="609"/>
      <c r="E16" s="609"/>
      <c r="F16" s="609"/>
      <c r="G16" s="609"/>
      <c r="H16" s="609"/>
      <c r="I16" s="609"/>
      <c r="J16" s="609"/>
      <c r="K16" s="610"/>
      <c r="L16" s="610"/>
      <c r="M16" s="609"/>
      <c r="N16" s="527" t="s">
        <v>563</v>
      </c>
    </row>
    <row r="17" spans="1:14" ht="29.1" customHeight="1" x14ac:dyDescent="0.25">
      <c r="A17" s="528" t="s">
        <v>552</v>
      </c>
      <c r="B17" s="1109">
        <v>0</v>
      </c>
      <c r="C17" s="1109">
        <v>0</v>
      </c>
      <c r="D17" s="1109">
        <v>0</v>
      </c>
      <c r="E17" s="1109">
        <v>0</v>
      </c>
      <c r="F17" s="1109">
        <v>0</v>
      </c>
      <c r="G17" s="1109">
        <v>0</v>
      </c>
      <c r="H17" s="1109">
        <v>0</v>
      </c>
      <c r="I17" s="1109">
        <v>0</v>
      </c>
      <c r="J17" s="1109">
        <v>0</v>
      </c>
      <c r="K17" s="1109">
        <v>0</v>
      </c>
      <c r="L17" s="1109">
        <v>0</v>
      </c>
      <c r="M17" s="1109">
        <f t="shared" ref="M17:M28" si="1">SUM(B17:L17)</f>
        <v>0</v>
      </c>
      <c r="N17" s="706" t="s">
        <v>394</v>
      </c>
    </row>
    <row r="18" spans="1:14" ht="29.1" customHeight="1" x14ac:dyDescent="0.25">
      <c r="A18" s="532" t="s">
        <v>656</v>
      </c>
      <c r="B18" s="664">
        <v>0</v>
      </c>
      <c r="C18" s="664">
        <v>0</v>
      </c>
      <c r="D18" s="612">
        <v>0</v>
      </c>
      <c r="E18" s="612">
        <v>0</v>
      </c>
      <c r="F18" s="612">
        <v>0</v>
      </c>
      <c r="G18" s="612">
        <v>0</v>
      </c>
      <c r="H18" s="592">
        <v>59</v>
      </c>
      <c r="I18" s="612">
        <v>0</v>
      </c>
      <c r="J18" s="612">
        <v>0</v>
      </c>
      <c r="K18" s="664">
        <v>1</v>
      </c>
      <c r="L18" s="664">
        <v>0</v>
      </c>
      <c r="M18" s="593">
        <f t="shared" si="1"/>
        <v>60</v>
      </c>
      <c r="N18" s="707" t="s">
        <v>396</v>
      </c>
    </row>
    <row r="19" spans="1:14" ht="29.1" customHeight="1" x14ac:dyDescent="0.25">
      <c r="A19" s="532" t="s">
        <v>553</v>
      </c>
      <c r="B19" s="664">
        <v>0</v>
      </c>
      <c r="C19" s="664">
        <v>0</v>
      </c>
      <c r="D19" s="612">
        <v>0</v>
      </c>
      <c r="E19" s="612">
        <v>0</v>
      </c>
      <c r="F19" s="612">
        <v>0</v>
      </c>
      <c r="G19" s="612">
        <v>0</v>
      </c>
      <c r="H19" s="592">
        <v>0</v>
      </c>
      <c r="I19" s="612">
        <v>1</v>
      </c>
      <c r="J19" s="612">
        <v>0</v>
      </c>
      <c r="K19" s="664">
        <v>18</v>
      </c>
      <c r="L19" s="664">
        <v>0</v>
      </c>
      <c r="M19" s="593">
        <f t="shared" si="1"/>
        <v>19</v>
      </c>
      <c r="N19" s="707" t="s">
        <v>400</v>
      </c>
    </row>
    <row r="20" spans="1:14" ht="29.1" customHeight="1" x14ac:dyDescent="0.25">
      <c r="A20" s="532" t="s">
        <v>657</v>
      </c>
      <c r="B20" s="664">
        <v>0</v>
      </c>
      <c r="C20" s="664">
        <v>0</v>
      </c>
      <c r="D20" s="612">
        <v>0</v>
      </c>
      <c r="E20" s="612">
        <v>0</v>
      </c>
      <c r="F20" s="612">
        <v>0</v>
      </c>
      <c r="G20" s="612">
        <v>21</v>
      </c>
      <c r="H20" s="592">
        <v>9</v>
      </c>
      <c r="I20" s="612">
        <v>0</v>
      </c>
      <c r="J20" s="612">
        <v>0</v>
      </c>
      <c r="K20" s="664">
        <v>4</v>
      </c>
      <c r="L20" s="664">
        <v>0</v>
      </c>
      <c r="M20" s="593">
        <f t="shared" si="1"/>
        <v>34</v>
      </c>
      <c r="N20" s="707" t="s">
        <v>402</v>
      </c>
    </row>
    <row r="21" spans="1:14" ht="29.1" customHeight="1" x14ac:dyDescent="0.25">
      <c r="A21" s="532" t="s">
        <v>601</v>
      </c>
      <c r="B21" s="664">
        <v>7</v>
      </c>
      <c r="C21" s="664">
        <v>66</v>
      </c>
      <c r="D21" s="612">
        <v>0</v>
      </c>
      <c r="E21" s="612">
        <v>0</v>
      </c>
      <c r="F21" s="612">
        <v>0</v>
      </c>
      <c r="G21" s="612">
        <v>0</v>
      </c>
      <c r="H21" s="592">
        <v>0</v>
      </c>
      <c r="I21" s="612">
        <v>1</v>
      </c>
      <c r="J21" s="612">
        <v>0</v>
      </c>
      <c r="K21" s="664">
        <v>0</v>
      </c>
      <c r="L21" s="664">
        <v>0</v>
      </c>
      <c r="M21" s="593">
        <f t="shared" si="1"/>
        <v>74</v>
      </c>
      <c r="N21" s="707" t="s">
        <v>404</v>
      </c>
    </row>
    <row r="22" spans="1:14" ht="29.1" customHeight="1" x14ac:dyDescent="0.25">
      <c r="A22" s="532" t="s">
        <v>550</v>
      </c>
      <c r="B22" s="612">
        <v>0</v>
      </c>
      <c r="C22" s="612">
        <v>0</v>
      </c>
      <c r="D22" s="612">
        <v>0</v>
      </c>
      <c r="E22" s="612">
        <v>0</v>
      </c>
      <c r="F22" s="612">
        <v>0</v>
      </c>
      <c r="G22" s="612">
        <v>0</v>
      </c>
      <c r="H22" s="612">
        <v>0</v>
      </c>
      <c r="I22" s="612">
        <v>0</v>
      </c>
      <c r="J22" s="612">
        <v>0</v>
      </c>
      <c r="K22" s="664">
        <v>0</v>
      </c>
      <c r="L22" s="664">
        <v>0</v>
      </c>
      <c r="M22" s="593">
        <f t="shared" si="1"/>
        <v>0</v>
      </c>
      <c r="N22" s="707" t="s">
        <v>405</v>
      </c>
    </row>
    <row r="23" spans="1:14" ht="29.1" customHeight="1" x14ac:dyDescent="0.25">
      <c r="A23" s="1140" t="s">
        <v>554</v>
      </c>
      <c r="B23" s="600">
        <v>0</v>
      </c>
      <c r="C23" s="600">
        <v>16</v>
      </c>
      <c r="D23" s="596">
        <v>0</v>
      </c>
      <c r="E23" s="596">
        <v>0</v>
      </c>
      <c r="F23" s="596">
        <v>0</v>
      </c>
      <c r="G23" s="596">
        <v>0</v>
      </c>
      <c r="H23" s="597">
        <v>0</v>
      </c>
      <c r="I23" s="596">
        <v>0</v>
      </c>
      <c r="J23" s="596">
        <v>0</v>
      </c>
      <c r="K23" s="600">
        <v>0</v>
      </c>
      <c r="L23" s="600">
        <v>0</v>
      </c>
      <c r="M23" s="597">
        <f t="shared" si="1"/>
        <v>16</v>
      </c>
      <c r="N23" s="707" t="s">
        <v>406</v>
      </c>
    </row>
    <row r="24" spans="1:14" ht="29.1" customHeight="1" x14ac:dyDescent="0.25">
      <c r="A24" s="591" t="s">
        <v>658</v>
      </c>
      <c r="B24" s="600">
        <v>0</v>
      </c>
      <c r="C24" s="600">
        <v>6</v>
      </c>
      <c r="D24" s="596">
        <v>0</v>
      </c>
      <c r="E24" s="596">
        <v>0</v>
      </c>
      <c r="F24" s="596">
        <v>0</v>
      </c>
      <c r="G24" s="596">
        <v>0</v>
      </c>
      <c r="H24" s="597">
        <v>11</v>
      </c>
      <c r="I24" s="596">
        <v>0</v>
      </c>
      <c r="J24" s="596">
        <v>0</v>
      </c>
      <c r="K24" s="600">
        <v>0</v>
      </c>
      <c r="L24" s="600">
        <v>0</v>
      </c>
      <c r="M24" s="597">
        <f t="shared" si="1"/>
        <v>17</v>
      </c>
      <c r="N24" s="708" t="s">
        <v>407</v>
      </c>
    </row>
    <row r="25" spans="1:14" ht="29.1" customHeight="1" x14ac:dyDescent="0.25">
      <c r="A25" s="591" t="s">
        <v>659</v>
      </c>
      <c r="B25" s="600">
        <v>0</v>
      </c>
      <c r="C25" s="600">
        <v>1</v>
      </c>
      <c r="D25" s="596">
        <v>0</v>
      </c>
      <c r="E25" s="596">
        <v>0</v>
      </c>
      <c r="F25" s="596">
        <v>0</v>
      </c>
      <c r="G25" s="596">
        <v>9</v>
      </c>
      <c r="H25" s="597">
        <v>24</v>
      </c>
      <c r="I25" s="596">
        <v>23</v>
      </c>
      <c r="J25" s="596">
        <v>0</v>
      </c>
      <c r="K25" s="600">
        <v>77</v>
      </c>
      <c r="L25" s="600">
        <v>0</v>
      </c>
      <c r="M25" s="597">
        <f t="shared" si="1"/>
        <v>134</v>
      </c>
      <c r="N25" s="708" t="s">
        <v>409</v>
      </c>
    </row>
    <row r="26" spans="1:14" ht="29.1" customHeight="1" x14ac:dyDescent="0.25">
      <c r="A26" s="591" t="s">
        <v>660</v>
      </c>
      <c r="B26" s="600">
        <v>0</v>
      </c>
      <c r="C26" s="600">
        <v>0</v>
      </c>
      <c r="D26" s="596">
        <v>0</v>
      </c>
      <c r="E26" s="596">
        <v>0</v>
      </c>
      <c r="F26" s="596">
        <v>0</v>
      </c>
      <c r="G26" s="596">
        <v>2</v>
      </c>
      <c r="H26" s="597">
        <v>0</v>
      </c>
      <c r="I26" s="596">
        <v>9</v>
      </c>
      <c r="J26" s="596">
        <v>5</v>
      </c>
      <c r="K26" s="600">
        <v>6</v>
      </c>
      <c r="L26" s="600">
        <v>0</v>
      </c>
      <c r="M26" s="597">
        <f t="shared" si="1"/>
        <v>22</v>
      </c>
      <c r="N26" s="708" t="s">
        <v>411</v>
      </c>
    </row>
    <row r="27" spans="1:14" ht="29.1" customHeight="1" thickBot="1" x14ac:dyDescent="0.3">
      <c r="A27" s="591" t="s">
        <v>602</v>
      </c>
      <c r="B27" s="600">
        <v>0</v>
      </c>
      <c r="C27" s="600">
        <v>0</v>
      </c>
      <c r="D27" s="596">
        <v>0</v>
      </c>
      <c r="E27" s="596">
        <v>0</v>
      </c>
      <c r="F27" s="596">
        <v>0</v>
      </c>
      <c r="G27" s="596">
        <v>0</v>
      </c>
      <c r="H27" s="597">
        <v>0</v>
      </c>
      <c r="I27" s="596">
        <v>0</v>
      </c>
      <c r="J27" s="596">
        <v>0</v>
      </c>
      <c r="K27" s="600">
        <v>5</v>
      </c>
      <c r="L27" s="600">
        <v>0</v>
      </c>
      <c r="M27" s="597">
        <f t="shared" si="1"/>
        <v>5</v>
      </c>
      <c r="N27" s="708" t="s">
        <v>413</v>
      </c>
    </row>
    <row r="28" spans="1:14" ht="29.1" customHeight="1" thickBot="1" x14ac:dyDescent="0.3">
      <c r="A28" s="790" t="s">
        <v>633</v>
      </c>
      <c r="B28" s="602">
        <v>7</v>
      </c>
      <c r="C28" s="602">
        <v>89</v>
      </c>
      <c r="D28" s="607">
        <v>0</v>
      </c>
      <c r="E28" s="607">
        <v>0</v>
      </c>
      <c r="F28" s="607">
        <v>0</v>
      </c>
      <c r="G28" s="607">
        <v>32</v>
      </c>
      <c r="H28" s="607">
        <v>103</v>
      </c>
      <c r="I28" s="607">
        <v>34</v>
      </c>
      <c r="J28" s="607">
        <v>5</v>
      </c>
      <c r="K28" s="602">
        <v>111</v>
      </c>
      <c r="L28" s="602">
        <v>0</v>
      </c>
      <c r="M28" s="607">
        <f t="shared" si="1"/>
        <v>381</v>
      </c>
      <c r="N28" s="585" t="s">
        <v>725</v>
      </c>
    </row>
    <row r="29" spans="1:14" ht="29.1" customHeight="1" thickBot="1" x14ac:dyDescent="0.3">
      <c r="A29" s="608" t="s">
        <v>828</v>
      </c>
      <c r="B29" s="610"/>
      <c r="C29" s="610"/>
      <c r="D29" s="609"/>
      <c r="E29" s="609"/>
      <c r="F29" s="609"/>
      <c r="G29" s="609"/>
      <c r="H29" s="610"/>
      <c r="I29" s="609"/>
      <c r="J29" s="609"/>
      <c r="K29" s="610"/>
      <c r="L29" s="610"/>
      <c r="M29" s="610"/>
      <c r="N29" s="781" t="s">
        <v>726</v>
      </c>
    </row>
    <row r="30" spans="1:14" ht="29.1" customHeight="1" thickBot="1" x14ac:dyDescent="0.3">
      <c r="A30" s="528" t="s">
        <v>31</v>
      </c>
      <c r="B30" s="1117">
        <v>0</v>
      </c>
      <c r="C30" s="1117">
        <v>0</v>
      </c>
      <c r="D30" s="1117">
        <v>0</v>
      </c>
      <c r="E30" s="1117">
        <v>0</v>
      </c>
      <c r="F30" s="1117">
        <v>0</v>
      </c>
      <c r="G30" s="1117">
        <v>0</v>
      </c>
      <c r="H30" s="1117">
        <v>0</v>
      </c>
      <c r="I30" s="1117">
        <v>0</v>
      </c>
      <c r="J30" s="1117">
        <v>0</v>
      </c>
      <c r="K30" s="1117">
        <v>0</v>
      </c>
      <c r="L30" s="1117">
        <v>0</v>
      </c>
      <c r="M30" s="1117">
        <f>SUM(B30:L30)</f>
        <v>0</v>
      </c>
      <c r="N30" s="709" t="s">
        <v>402</v>
      </c>
    </row>
    <row r="31" spans="1:14" ht="29.1" customHeight="1" thickBot="1" x14ac:dyDescent="0.3">
      <c r="A31" s="617" t="s">
        <v>639</v>
      </c>
      <c r="B31" s="602">
        <v>0</v>
      </c>
      <c r="C31" s="602">
        <v>0</v>
      </c>
      <c r="D31" s="607">
        <v>0</v>
      </c>
      <c r="E31" s="607">
        <v>0</v>
      </c>
      <c r="F31" s="607">
        <v>0</v>
      </c>
      <c r="G31" s="607">
        <v>0</v>
      </c>
      <c r="H31" s="607">
        <v>0</v>
      </c>
      <c r="I31" s="607">
        <v>0</v>
      </c>
      <c r="J31" s="607">
        <v>0</v>
      </c>
      <c r="K31" s="602">
        <v>0</v>
      </c>
      <c r="L31" s="602">
        <v>0</v>
      </c>
      <c r="M31" s="607">
        <f>SUM(B31:L31)</f>
        <v>0</v>
      </c>
      <c r="N31" s="1101" t="s">
        <v>727</v>
      </c>
    </row>
    <row r="32" spans="1:14" ht="29.1" customHeight="1" thickBot="1" x14ac:dyDescent="0.3">
      <c r="A32" s="582" t="s">
        <v>937</v>
      </c>
      <c r="B32" s="618">
        <v>21</v>
      </c>
      <c r="C32" s="618">
        <v>143</v>
      </c>
      <c r="D32" s="618">
        <v>3</v>
      </c>
      <c r="E32" s="618">
        <v>0</v>
      </c>
      <c r="F32" s="618">
        <v>0</v>
      </c>
      <c r="G32" s="618">
        <v>61</v>
      </c>
      <c r="H32" s="618">
        <v>210</v>
      </c>
      <c r="I32" s="618">
        <v>41</v>
      </c>
      <c r="J32" s="618">
        <v>5</v>
      </c>
      <c r="K32" s="618">
        <v>480</v>
      </c>
      <c r="L32" s="618">
        <v>4</v>
      </c>
      <c r="M32" s="618">
        <f>SUM(B32:L32)</f>
        <v>968</v>
      </c>
      <c r="N32" s="1101" t="s">
        <v>941</v>
      </c>
    </row>
    <row r="33" spans="1:14" ht="28.5" customHeight="1" x14ac:dyDescent="0.25">
      <c r="A33" s="1159" t="s">
        <v>942</v>
      </c>
      <c r="D33" s="484"/>
      <c r="I33" s="737"/>
      <c r="J33" s="737"/>
      <c r="K33" s="737"/>
      <c r="L33" s="737"/>
      <c r="N33" s="775" t="s">
        <v>943</v>
      </c>
    </row>
  </sheetData>
  <mergeCells count="5">
    <mergeCell ref="A1:N1"/>
    <mergeCell ref="A2:N2"/>
    <mergeCell ref="A4:A5"/>
    <mergeCell ref="N4:N5"/>
    <mergeCell ref="M6:N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49" orientation="landscape" r:id="rId1"/>
  <headerFooter>
    <oddFooter>&amp;C&amp;14 &amp;"Arial,Bold"25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5"/>
  <sheetViews>
    <sheetView rightToLeft="1" view="pageBreakPreview" topLeftCell="A10" zoomScale="60" zoomScaleNormal="50" workbookViewId="0">
      <selection activeCell="N13" sqref="N13"/>
    </sheetView>
  </sheetViews>
  <sheetFormatPr defaultRowHeight="15" x14ac:dyDescent="0.25"/>
  <cols>
    <col min="1" max="1" width="30.42578125" customWidth="1"/>
    <col min="2" max="2" width="13.140625" customWidth="1"/>
    <col min="3" max="3" width="21.85546875" customWidth="1"/>
    <col min="4" max="4" width="25.140625" customWidth="1"/>
    <col min="5" max="5" width="21.140625" customWidth="1"/>
    <col min="6" max="6" width="13" customWidth="1"/>
    <col min="7" max="7" width="16.42578125" customWidth="1"/>
    <col min="8" max="8" width="13" style="484" customWidth="1"/>
    <col min="9" max="9" width="15.140625" style="484" customWidth="1"/>
    <col min="10" max="10" width="14.5703125" style="484" customWidth="1"/>
    <col min="11" max="11" width="21.85546875" style="484" customWidth="1"/>
    <col min="12" max="12" width="14.42578125" style="484" customWidth="1"/>
    <col min="13" max="14" width="12.28515625" style="484" customWidth="1"/>
    <col min="15" max="15" width="57.42578125" customWidth="1"/>
    <col min="16" max="16" width="6.42578125" style="12" customWidth="1"/>
  </cols>
  <sheetData>
    <row r="1" spans="1:17" ht="30.95" customHeight="1" x14ac:dyDescent="0.25">
      <c r="A1" s="1526" t="s">
        <v>801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768"/>
    </row>
    <row r="2" spans="1:17" ht="59.45" customHeight="1" x14ac:dyDescent="0.35">
      <c r="A2" s="1527" t="s">
        <v>813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453"/>
    </row>
    <row r="3" spans="1:17" s="477" customFormat="1" ht="34.5" customHeight="1" thickBot="1" x14ac:dyDescent="0.3">
      <c r="A3" s="673" t="s">
        <v>968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767" t="s">
        <v>969</v>
      </c>
      <c r="P3" s="358"/>
    </row>
    <row r="4" spans="1:17" ht="48.95" customHeight="1" x14ac:dyDescent="0.25">
      <c r="A4" s="1336" t="s">
        <v>819</v>
      </c>
      <c r="B4" s="670" t="s">
        <v>665</v>
      </c>
      <c r="C4" s="670" t="s">
        <v>666</v>
      </c>
      <c r="D4" s="670" t="s">
        <v>818</v>
      </c>
      <c r="E4" s="670" t="s">
        <v>667</v>
      </c>
      <c r="F4" s="670" t="s">
        <v>668</v>
      </c>
      <c r="G4" s="670" t="s">
        <v>669</v>
      </c>
      <c r="H4" s="670" t="s">
        <v>670</v>
      </c>
      <c r="I4" s="670" t="s">
        <v>671</v>
      </c>
      <c r="J4" s="670" t="s">
        <v>672</v>
      </c>
      <c r="K4" s="670" t="s">
        <v>673</v>
      </c>
      <c r="L4" s="670" t="s">
        <v>674</v>
      </c>
      <c r="M4" s="670" t="s">
        <v>675</v>
      </c>
      <c r="N4" s="1150" t="s">
        <v>0</v>
      </c>
      <c r="O4" s="1525" t="s">
        <v>924</v>
      </c>
      <c r="P4" s="770"/>
    </row>
    <row r="5" spans="1:17" ht="70.5" customHeight="1" thickBot="1" x14ac:dyDescent="0.3">
      <c r="A5" s="1337"/>
      <c r="B5" s="671" t="s">
        <v>917</v>
      </c>
      <c r="C5" s="671" t="s">
        <v>916</v>
      </c>
      <c r="D5" s="671" t="s">
        <v>915</v>
      </c>
      <c r="E5" s="671" t="s">
        <v>914</v>
      </c>
      <c r="F5" s="671" t="s">
        <v>812</v>
      </c>
      <c r="G5" s="671" t="s">
        <v>913</v>
      </c>
      <c r="H5" s="671" t="s">
        <v>811</v>
      </c>
      <c r="I5" s="671" t="s">
        <v>810</v>
      </c>
      <c r="J5" s="671" t="s">
        <v>809</v>
      </c>
      <c r="K5" s="671" t="s">
        <v>808</v>
      </c>
      <c r="L5" s="671" t="s">
        <v>807</v>
      </c>
      <c r="M5" s="671" t="s">
        <v>958</v>
      </c>
      <c r="N5" s="1178" t="s">
        <v>376</v>
      </c>
      <c r="O5" s="1335"/>
      <c r="P5" s="770"/>
    </row>
    <row r="6" spans="1:17" s="484" customFormat="1" ht="38.1" customHeight="1" thickBot="1" x14ac:dyDescent="0.3">
      <c r="A6" s="1110" t="s">
        <v>826</v>
      </c>
      <c r="B6" s="718"/>
      <c r="C6" s="741"/>
      <c r="D6" s="741"/>
      <c r="E6" s="741"/>
      <c r="F6" s="741"/>
      <c r="G6" s="741"/>
      <c r="H6" s="741"/>
      <c r="I6" s="741"/>
      <c r="J6" s="741"/>
      <c r="K6" s="718"/>
      <c r="L6" s="718"/>
      <c r="M6" s="718"/>
      <c r="N6" s="1112"/>
      <c r="O6" s="527" t="s">
        <v>723</v>
      </c>
      <c r="P6" s="672"/>
    </row>
    <row r="7" spans="1:17" s="484" customFormat="1" ht="39.950000000000003" customHeight="1" x14ac:dyDescent="0.25">
      <c r="A7" s="742" t="s">
        <v>301</v>
      </c>
      <c r="B7" s="612">
        <v>0</v>
      </c>
      <c r="C7" s="612">
        <v>0</v>
      </c>
      <c r="D7" s="612">
        <v>0</v>
      </c>
      <c r="E7" s="612">
        <v>0</v>
      </c>
      <c r="F7" s="612">
        <v>0</v>
      </c>
      <c r="G7" s="612">
        <v>0</v>
      </c>
      <c r="H7" s="612">
        <v>0</v>
      </c>
      <c r="I7" s="612">
        <v>0</v>
      </c>
      <c r="J7" s="612">
        <v>0</v>
      </c>
      <c r="K7" s="1109">
        <v>0</v>
      </c>
      <c r="L7" s="612">
        <v>0</v>
      </c>
      <c r="M7" s="612">
        <v>0</v>
      </c>
      <c r="N7" s="1109">
        <f t="shared" ref="N7:N25" si="0">SUM(B7:M7)</f>
        <v>0</v>
      </c>
      <c r="O7" s="699" t="s">
        <v>443</v>
      </c>
      <c r="P7" s="554"/>
      <c r="Q7" s="346"/>
    </row>
    <row r="8" spans="1:17" s="484" customFormat="1" ht="39.950000000000003" customHeight="1" x14ac:dyDescent="0.25">
      <c r="A8" s="742" t="s">
        <v>44</v>
      </c>
      <c r="B8" s="612">
        <v>0</v>
      </c>
      <c r="C8" s="680">
        <v>0</v>
      </c>
      <c r="D8" s="680">
        <v>0</v>
      </c>
      <c r="E8" s="680">
        <v>0</v>
      </c>
      <c r="F8" s="680">
        <v>0</v>
      </c>
      <c r="G8" s="680">
        <v>0</v>
      </c>
      <c r="H8" s="680">
        <v>0</v>
      </c>
      <c r="I8" s="680">
        <v>0</v>
      </c>
      <c r="J8" s="680">
        <v>0</v>
      </c>
      <c r="K8" s="586">
        <v>0</v>
      </c>
      <c r="L8" s="612">
        <v>0</v>
      </c>
      <c r="M8" s="612">
        <v>0</v>
      </c>
      <c r="N8" s="1109">
        <f t="shared" si="0"/>
        <v>0</v>
      </c>
      <c r="O8" s="699" t="s">
        <v>395</v>
      </c>
      <c r="P8" s="554"/>
    </row>
    <row r="9" spans="1:17" s="484" customFormat="1" ht="39.950000000000003" customHeight="1" x14ac:dyDescent="0.25">
      <c r="A9" s="742" t="s">
        <v>36</v>
      </c>
      <c r="B9" s="612">
        <v>0</v>
      </c>
      <c r="C9" s="680">
        <v>0</v>
      </c>
      <c r="D9" s="680">
        <v>0</v>
      </c>
      <c r="E9" s="680">
        <v>0</v>
      </c>
      <c r="F9" s="680">
        <v>0</v>
      </c>
      <c r="G9" s="680">
        <v>1</v>
      </c>
      <c r="H9" s="680">
        <v>0</v>
      </c>
      <c r="I9" s="680">
        <v>0</v>
      </c>
      <c r="J9" s="680">
        <v>0</v>
      </c>
      <c r="K9" s="586">
        <v>0</v>
      </c>
      <c r="L9" s="612">
        <v>0</v>
      </c>
      <c r="M9" s="612">
        <v>0</v>
      </c>
      <c r="N9" s="1109">
        <f t="shared" si="0"/>
        <v>1</v>
      </c>
      <c r="O9" s="699" t="s">
        <v>396</v>
      </c>
      <c r="P9" s="639"/>
    </row>
    <row r="10" spans="1:17" s="484" customFormat="1" ht="39.950000000000003" customHeight="1" x14ac:dyDescent="0.25">
      <c r="A10" s="742" t="s">
        <v>136</v>
      </c>
      <c r="B10" s="612">
        <v>0</v>
      </c>
      <c r="C10" s="680">
        <v>0</v>
      </c>
      <c r="D10" s="680">
        <v>0</v>
      </c>
      <c r="E10" s="680">
        <v>0</v>
      </c>
      <c r="F10" s="680">
        <v>0</v>
      </c>
      <c r="G10" s="680">
        <v>0</v>
      </c>
      <c r="H10" s="680">
        <v>0</v>
      </c>
      <c r="I10" s="680">
        <v>0</v>
      </c>
      <c r="J10" s="680">
        <v>0</v>
      </c>
      <c r="K10" s="586">
        <v>0</v>
      </c>
      <c r="L10" s="612">
        <v>0</v>
      </c>
      <c r="M10" s="612">
        <v>0</v>
      </c>
      <c r="N10" s="1109">
        <f t="shared" si="0"/>
        <v>0</v>
      </c>
      <c r="O10" s="699" t="s">
        <v>397</v>
      </c>
      <c r="P10" s="554"/>
    </row>
    <row r="11" spans="1:17" s="484" customFormat="1" ht="39.950000000000003" customHeight="1" x14ac:dyDescent="0.25">
      <c r="A11" s="742" t="s">
        <v>35</v>
      </c>
      <c r="B11" s="612">
        <v>2</v>
      </c>
      <c r="C11" s="680">
        <v>0</v>
      </c>
      <c r="D11" s="680">
        <v>0</v>
      </c>
      <c r="E11" s="680">
        <v>0</v>
      </c>
      <c r="F11" s="680">
        <v>0</v>
      </c>
      <c r="G11" s="680">
        <v>0</v>
      </c>
      <c r="H11" s="680">
        <v>0</v>
      </c>
      <c r="I11" s="680">
        <v>0</v>
      </c>
      <c r="J11" s="680">
        <v>0</v>
      </c>
      <c r="K11" s="586">
        <v>0</v>
      </c>
      <c r="L11" s="612">
        <v>0</v>
      </c>
      <c r="M11" s="612">
        <v>1</v>
      </c>
      <c r="N11" s="1109">
        <f t="shared" si="0"/>
        <v>3</v>
      </c>
      <c r="O11" s="699" t="s">
        <v>398</v>
      </c>
      <c r="P11" s="554"/>
    </row>
    <row r="12" spans="1:17" s="484" customFormat="1" ht="39.950000000000003" customHeight="1" x14ac:dyDescent="0.25">
      <c r="A12" s="742" t="s">
        <v>37</v>
      </c>
      <c r="B12" s="612">
        <v>0</v>
      </c>
      <c r="C12" s="680">
        <v>0</v>
      </c>
      <c r="D12" s="680">
        <v>0</v>
      </c>
      <c r="E12" s="680">
        <v>0</v>
      </c>
      <c r="F12" s="680">
        <v>0</v>
      </c>
      <c r="G12" s="680">
        <v>0</v>
      </c>
      <c r="H12" s="680">
        <v>0</v>
      </c>
      <c r="I12" s="680">
        <v>0</v>
      </c>
      <c r="J12" s="680">
        <v>0</v>
      </c>
      <c r="K12" s="586">
        <v>0</v>
      </c>
      <c r="L12" s="612">
        <v>0</v>
      </c>
      <c r="M12" s="612">
        <v>0</v>
      </c>
      <c r="N12" s="1109">
        <f t="shared" si="0"/>
        <v>0</v>
      </c>
      <c r="O12" s="699" t="s">
        <v>444</v>
      </c>
      <c r="P12" s="554"/>
    </row>
    <row r="13" spans="1:17" s="484" customFormat="1" ht="39.950000000000003" customHeight="1" x14ac:dyDescent="0.25">
      <c r="A13" s="742" t="s">
        <v>123</v>
      </c>
      <c r="B13" s="612">
        <v>0</v>
      </c>
      <c r="C13" s="680">
        <v>0</v>
      </c>
      <c r="D13" s="680">
        <v>0</v>
      </c>
      <c r="E13" s="680">
        <v>0</v>
      </c>
      <c r="F13" s="680">
        <v>0</v>
      </c>
      <c r="G13" s="680">
        <v>0</v>
      </c>
      <c r="H13" s="680">
        <v>0</v>
      </c>
      <c r="I13" s="680">
        <v>0</v>
      </c>
      <c r="J13" s="680">
        <v>0</v>
      </c>
      <c r="K13" s="586">
        <v>0</v>
      </c>
      <c r="L13" s="612">
        <v>0</v>
      </c>
      <c r="M13" s="612">
        <v>0</v>
      </c>
      <c r="N13" s="1109">
        <f t="shared" si="0"/>
        <v>0</v>
      </c>
      <c r="O13" s="699" t="s">
        <v>400</v>
      </c>
      <c r="P13" s="554"/>
    </row>
    <row r="14" spans="1:17" s="484" customFormat="1" ht="39.950000000000003" customHeight="1" x14ac:dyDescent="0.25">
      <c r="A14" s="742" t="s">
        <v>139</v>
      </c>
      <c r="B14" s="612">
        <v>0</v>
      </c>
      <c r="C14" s="680">
        <v>0</v>
      </c>
      <c r="D14" s="680">
        <v>0</v>
      </c>
      <c r="E14" s="680">
        <v>0</v>
      </c>
      <c r="F14" s="680">
        <v>0</v>
      </c>
      <c r="G14" s="680">
        <v>0</v>
      </c>
      <c r="H14" s="680">
        <v>0</v>
      </c>
      <c r="I14" s="680">
        <v>0</v>
      </c>
      <c r="J14" s="680">
        <v>0</v>
      </c>
      <c r="K14" s="586">
        <v>0</v>
      </c>
      <c r="L14" s="612">
        <v>0</v>
      </c>
      <c r="M14" s="612">
        <v>0</v>
      </c>
      <c r="N14" s="1109">
        <f t="shared" si="0"/>
        <v>0</v>
      </c>
      <c r="O14" s="699" t="s">
        <v>402</v>
      </c>
      <c r="P14" s="554"/>
    </row>
    <row r="15" spans="1:17" s="484" customFormat="1" ht="39.950000000000003" customHeight="1" x14ac:dyDescent="0.25">
      <c r="A15" s="742" t="s">
        <v>33</v>
      </c>
      <c r="B15" s="612">
        <v>0</v>
      </c>
      <c r="C15" s="680">
        <v>0</v>
      </c>
      <c r="D15" s="680">
        <v>0</v>
      </c>
      <c r="E15" s="680">
        <v>8</v>
      </c>
      <c r="F15" s="680">
        <v>0</v>
      </c>
      <c r="G15" s="680">
        <v>0</v>
      </c>
      <c r="H15" s="680">
        <v>0</v>
      </c>
      <c r="I15" s="680">
        <v>0</v>
      </c>
      <c r="J15" s="680">
        <v>0</v>
      </c>
      <c r="K15" s="586">
        <v>0</v>
      </c>
      <c r="L15" s="612">
        <v>0</v>
      </c>
      <c r="M15" s="612">
        <v>0</v>
      </c>
      <c r="N15" s="1109">
        <f t="shared" si="0"/>
        <v>8</v>
      </c>
      <c r="O15" s="699" t="s">
        <v>404</v>
      </c>
      <c r="P15" s="554"/>
    </row>
    <row r="16" spans="1:17" s="484" customFormat="1" ht="39.950000000000003" customHeight="1" x14ac:dyDescent="0.25">
      <c r="A16" s="742" t="s">
        <v>134</v>
      </c>
      <c r="B16" s="612">
        <v>0</v>
      </c>
      <c r="C16" s="680">
        <v>0</v>
      </c>
      <c r="D16" s="680">
        <v>0</v>
      </c>
      <c r="E16" s="680">
        <v>0</v>
      </c>
      <c r="F16" s="680">
        <v>0</v>
      </c>
      <c r="G16" s="680">
        <v>0</v>
      </c>
      <c r="H16" s="680">
        <v>0</v>
      </c>
      <c r="I16" s="680">
        <v>0</v>
      </c>
      <c r="J16" s="680">
        <v>0</v>
      </c>
      <c r="K16" s="586">
        <v>50</v>
      </c>
      <c r="L16" s="612">
        <v>0</v>
      </c>
      <c r="M16" s="612">
        <v>0</v>
      </c>
      <c r="N16" s="1109">
        <f t="shared" si="0"/>
        <v>50</v>
      </c>
      <c r="O16" s="699" t="s">
        <v>405</v>
      </c>
      <c r="P16" s="554"/>
    </row>
    <row r="17" spans="1:16" s="484" customFormat="1" ht="39.950000000000003" customHeight="1" x14ac:dyDescent="0.25">
      <c r="A17" s="742" t="s">
        <v>30</v>
      </c>
      <c r="B17" s="612">
        <v>1</v>
      </c>
      <c r="C17" s="680">
        <v>2</v>
      </c>
      <c r="D17" s="680">
        <v>0</v>
      </c>
      <c r="E17" s="680">
        <v>71</v>
      </c>
      <c r="F17" s="680">
        <v>1</v>
      </c>
      <c r="G17" s="680">
        <v>0</v>
      </c>
      <c r="H17" s="680">
        <v>0</v>
      </c>
      <c r="I17" s="680">
        <v>0</v>
      </c>
      <c r="J17" s="680">
        <v>0</v>
      </c>
      <c r="K17" s="586">
        <v>0</v>
      </c>
      <c r="L17" s="612">
        <v>0</v>
      </c>
      <c r="M17" s="612">
        <v>0</v>
      </c>
      <c r="N17" s="1109">
        <f t="shared" si="0"/>
        <v>75</v>
      </c>
      <c r="O17" s="699" t="s">
        <v>434</v>
      </c>
      <c r="P17" s="554"/>
    </row>
    <row r="18" spans="1:16" s="484" customFormat="1" ht="39.950000000000003" customHeight="1" x14ac:dyDescent="0.25">
      <c r="A18" s="742" t="s">
        <v>296</v>
      </c>
      <c r="B18" s="612">
        <v>0</v>
      </c>
      <c r="C18" s="680">
        <v>0</v>
      </c>
      <c r="D18" s="680">
        <v>0</v>
      </c>
      <c r="E18" s="680">
        <v>0</v>
      </c>
      <c r="F18" s="680">
        <v>0</v>
      </c>
      <c r="G18" s="680">
        <v>0</v>
      </c>
      <c r="H18" s="680">
        <v>0</v>
      </c>
      <c r="I18" s="680">
        <v>0</v>
      </c>
      <c r="J18" s="680">
        <v>0</v>
      </c>
      <c r="K18" s="586">
        <v>0</v>
      </c>
      <c r="L18" s="612">
        <v>0</v>
      </c>
      <c r="M18" s="612">
        <v>0</v>
      </c>
      <c r="N18" s="1109">
        <f t="shared" si="0"/>
        <v>0</v>
      </c>
      <c r="O18" s="699" t="s">
        <v>407</v>
      </c>
      <c r="P18" s="554"/>
    </row>
    <row r="19" spans="1:16" s="484" customFormat="1" ht="39.950000000000003" customHeight="1" x14ac:dyDescent="0.25">
      <c r="A19" s="742" t="s">
        <v>42</v>
      </c>
      <c r="B19" s="612">
        <v>0</v>
      </c>
      <c r="C19" s="680">
        <v>0</v>
      </c>
      <c r="D19" s="680">
        <v>0</v>
      </c>
      <c r="E19" s="680">
        <v>0</v>
      </c>
      <c r="F19" s="680">
        <v>0</v>
      </c>
      <c r="G19" s="680">
        <v>0</v>
      </c>
      <c r="H19" s="680">
        <v>0</v>
      </c>
      <c r="I19" s="680">
        <v>0</v>
      </c>
      <c r="J19" s="680">
        <v>0</v>
      </c>
      <c r="K19" s="586">
        <v>0</v>
      </c>
      <c r="L19" s="612">
        <v>0</v>
      </c>
      <c r="M19" s="612">
        <v>0</v>
      </c>
      <c r="N19" s="1109">
        <f t="shared" si="0"/>
        <v>0</v>
      </c>
      <c r="O19" s="699" t="s">
        <v>408</v>
      </c>
      <c r="P19" s="554"/>
    </row>
    <row r="20" spans="1:16" s="484" customFormat="1" ht="39.950000000000003" customHeight="1" x14ac:dyDescent="0.25">
      <c r="A20" s="742" t="s">
        <v>26</v>
      </c>
      <c r="B20" s="612">
        <v>0</v>
      </c>
      <c r="C20" s="680">
        <v>0</v>
      </c>
      <c r="D20" s="680">
        <v>0</v>
      </c>
      <c r="E20" s="680">
        <v>0</v>
      </c>
      <c r="F20" s="680">
        <v>0</v>
      </c>
      <c r="G20" s="680">
        <v>0</v>
      </c>
      <c r="H20" s="680">
        <v>0</v>
      </c>
      <c r="I20" s="680">
        <v>0</v>
      </c>
      <c r="J20" s="680">
        <v>0</v>
      </c>
      <c r="K20" s="586">
        <v>0</v>
      </c>
      <c r="L20" s="612">
        <v>0</v>
      </c>
      <c r="M20" s="612">
        <v>0</v>
      </c>
      <c r="N20" s="1109">
        <f t="shared" si="0"/>
        <v>0</v>
      </c>
      <c r="O20" s="699" t="s">
        <v>446</v>
      </c>
      <c r="P20" s="554"/>
    </row>
    <row r="21" spans="1:16" s="484" customFormat="1" ht="39.950000000000003" customHeight="1" x14ac:dyDescent="0.25">
      <c r="A21" s="742" t="s">
        <v>34</v>
      </c>
      <c r="B21" s="612">
        <v>27</v>
      </c>
      <c r="C21" s="680">
        <v>0</v>
      </c>
      <c r="D21" s="680">
        <v>0</v>
      </c>
      <c r="E21" s="680">
        <v>0</v>
      </c>
      <c r="F21" s="680">
        <v>0</v>
      </c>
      <c r="G21" s="680">
        <v>0</v>
      </c>
      <c r="H21" s="680">
        <v>0</v>
      </c>
      <c r="I21" s="680">
        <v>0</v>
      </c>
      <c r="J21" s="680">
        <v>0</v>
      </c>
      <c r="K21" s="586">
        <v>0</v>
      </c>
      <c r="L21" s="612">
        <v>0</v>
      </c>
      <c r="M21" s="612">
        <v>0</v>
      </c>
      <c r="N21" s="1109">
        <f t="shared" si="0"/>
        <v>27</v>
      </c>
      <c r="O21" s="699" t="s">
        <v>447</v>
      </c>
      <c r="P21" s="554"/>
    </row>
    <row r="22" spans="1:16" s="484" customFormat="1" ht="39.950000000000003" customHeight="1" x14ac:dyDescent="0.25">
      <c r="A22" s="742" t="s">
        <v>45</v>
      </c>
      <c r="B22" s="612">
        <v>4</v>
      </c>
      <c r="C22" s="680">
        <v>0</v>
      </c>
      <c r="D22" s="680">
        <v>0</v>
      </c>
      <c r="E22" s="680">
        <v>0</v>
      </c>
      <c r="F22" s="680">
        <v>0</v>
      </c>
      <c r="G22" s="680">
        <v>0</v>
      </c>
      <c r="H22" s="680">
        <v>0</v>
      </c>
      <c r="I22" s="680">
        <v>0</v>
      </c>
      <c r="J22" s="680">
        <v>0</v>
      </c>
      <c r="K22" s="586">
        <v>1</v>
      </c>
      <c r="L22" s="612">
        <v>0</v>
      </c>
      <c r="M22" s="612">
        <v>0</v>
      </c>
      <c r="N22" s="1109">
        <f t="shared" si="0"/>
        <v>5</v>
      </c>
      <c r="O22" s="699" t="s">
        <v>465</v>
      </c>
      <c r="P22" s="554"/>
    </row>
    <row r="23" spans="1:16" s="484" customFormat="1" ht="39.950000000000003" customHeight="1" x14ac:dyDescent="0.25">
      <c r="A23" s="742" t="s">
        <v>48</v>
      </c>
      <c r="B23" s="719">
        <v>0</v>
      </c>
      <c r="C23" s="743">
        <v>0</v>
      </c>
      <c r="D23" s="743">
        <v>0</v>
      </c>
      <c r="E23" s="743">
        <v>0</v>
      </c>
      <c r="F23" s="743">
        <v>0</v>
      </c>
      <c r="G23" s="743">
        <v>0</v>
      </c>
      <c r="H23" s="743">
        <v>0</v>
      </c>
      <c r="I23" s="743">
        <v>2</v>
      </c>
      <c r="J23" s="743">
        <v>0</v>
      </c>
      <c r="K23" s="586">
        <v>2</v>
      </c>
      <c r="L23" s="719">
        <v>0</v>
      </c>
      <c r="M23" s="719">
        <v>0</v>
      </c>
      <c r="N23" s="898">
        <f t="shared" si="0"/>
        <v>4</v>
      </c>
      <c r="O23" s="699" t="s">
        <v>414</v>
      </c>
      <c r="P23" s="554"/>
    </row>
    <row r="24" spans="1:16" s="484" customFormat="1" ht="39.950000000000003" customHeight="1" thickBot="1" x14ac:dyDescent="0.3">
      <c r="A24" s="742" t="s">
        <v>359</v>
      </c>
      <c r="B24" s="719">
        <v>0</v>
      </c>
      <c r="C24" s="743">
        <v>0</v>
      </c>
      <c r="D24" s="743">
        <v>0</v>
      </c>
      <c r="E24" s="743">
        <v>0</v>
      </c>
      <c r="F24" s="743">
        <v>0</v>
      </c>
      <c r="G24" s="743">
        <v>0</v>
      </c>
      <c r="H24" s="743">
        <v>0</v>
      </c>
      <c r="I24" s="743">
        <v>0</v>
      </c>
      <c r="J24" s="743">
        <v>0</v>
      </c>
      <c r="K24" s="586">
        <v>0</v>
      </c>
      <c r="L24" s="719">
        <v>0</v>
      </c>
      <c r="M24" s="719">
        <v>0</v>
      </c>
      <c r="N24" s="898">
        <f t="shared" si="0"/>
        <v>0</v>
      </c>
      <c r="O24" s="699" t="s">
        <v>448</v>
      </c>
      <c r="P24" s="554"/>
    </row>
    <row r="25" spans="1:16" ht="39.950000000000003" customHeight="1" thickBot="1" x14ac:dyDescent="0.3">
      <c r="A25" s="726" t="s">
        <v>351</v>
      </c>
      <c r="B25" s="540">
        <v>34</v>
      </c>
      <c r="C25" s="540">
        <v>2</v>
      </c>
      <c r="D25" s="540">
        <v>0</v>
      </c>
      <c r="E25" s="540">
        <v>79</v>
      </c>
      <c r="F25" s="540">
        <v>1</v>
      </c>
      <c r="G25" s="540">
        <v>1</v>
      </c>
      <c r="H25" s="685">
        <v>0</v>
      </c>
      <c r="I25" s="685">
        <v>2</v>
      </c>
      <c r="J25" s="685">
        <v>0</v>
      </c>
      <c r="K25" s="685">
        <v>53</v>
      </c>
      <c r="L25" s="685">
        <v>0</v>
      </c>
      <c r="M25" s="685">
        <v>1</v>
      </c>
      <c r="N25" s="1179">
        <f t="shared" si="0"/>
        <v>173</v>
      </c>
      <c r="O25" s="541" t="s">
        <v>709</v>
      </c>
      <c r="P25" s="769"/>
    </row>
  </sheetData>
  <mergeCells count="4">
    <mergeCell ref="A4:A5"/>
    <mergeCell ref="O4:O5"/>
    <mergeCell ref="A1:O1"/>
    <mergeCell ref="A2:O2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5" orientation="landscape" r:id="rId1"/>
  <headerFooter>
    <oddFooter>&amp;C&amp;"Arial,Bold"&amp;14 26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2.75" x14ac:dyDescent="0.2"/>
  <cols>
    <col min="1" max="1" width="20.7109375" style="18" customWidth="1"/>
    <col min="2" max="2" width="11.140625" style="18" customWidth="1"/>
    <col min="3" max="3" width="9.85546875" style="18" customWidth="1"/>
    <col min="4" max="4" width="7.42578125" style="18" customWidth="1"/>
    <col min="5" max="5" width="8.140625" style="18" customWidth="1"/>
    <col min="6" max="6" width="6.85546875" style="18" customWidth="1"/>
    <col min="7" max="7" width="7.85546875" style="18" customWidth="1"/>
    <col min="8" max="8" width="6.85546875" style="18" customWidth="1"/>
    <col min="9" max="9" width="8.42578125" style="18" customWidth="1"/>
    <col min="10" max="10" width="8.5703125" style="18" customWidth="1"/>
    <col min="11" max="11" width="7.28515625" style="18" customWidth="1"/>
    <col min="12" max="12" width="8.42578125" style="18" customWidth="1"/>
    <col min="13" max="13" width="9.140625" style="18" customWidth="1"/>
    <col min="14" max="14" width="9" style="18" customWidth="1"/>
    <col min="15" max="15" width="9.42578125" style="18" customWidth="1"/>
    <col min="16" max="16" width="10.42578125" style="18" customWidth="1"/>
    <col min="17" max="17" width="11.5703125" style="18" customWidth="1"/>
    <col min="18" max="18" width="7.42578125" style="18" customWidth="1"/>
    <col min="19" max="19" width="7.7109375" style="18" customWidth="1"/>
    <col min="20" max="20" width="6.7109375" style="18" bestFit="1" customWidth="1"/>
    <col min="21" max="21" width="8.5703125" style="18" customWidth="1"/>
    <col min="22" max="22" width="6.28515625" style="18" bestFit="1" customWidth="1"/>
    <col min="23" max="23" width="8.28515625" style="18" bestFit="1" customWidth="1"/>
    <col min="24" max="24" width="9.42578125" style="18" customWidth="1"/>
    <col min="25" max="25" width="6.42578125" style="18" bestFit="1" customWidth="1"/>
    <col min="26" max="26" width="10.42578125" style="18" bestFit="1" customWidth="1"/>
    <col min="27" max="27" width="11.42578125" style="18" customWidth="1"/>
    <col min="28" max="28" width="6.42578125" style="18" bestFit="1" customWidth="1"/>
    <col min="29" max="29" width="8.42578125" style="18" customWidth="1"/>
    <col min="30" max="30" width="7.28515625" style="18" customWidth="1"/>
    <col min="31" max="31" width="10.42578125" style="18" bestFit="1" customWidth="1"/>
    <col min="32" max="32" width="11.5703125" style="18" customWidth="1"/>
    <col min="33" max="33" width="8.85546875" style="18" customWidth="1"/>
    <col min="34" max="34" width="11.140625" style="18" bestFit="1" customWidth="1"/>
    <col min="35" max="35" width="6.85546875" style="18" bestFit="1" customWidth="1"/>
    <col min="36" max="36" width="8" style="18" customWidth="1"/>
    <col min="37" max="37" width="6.42578125" style="18" bestFit="1" customWidth="1"/>
    <col min="38" max="38" width="8.28515625" style="18" bestFit="1" customWidth="1"/>
    <col min="39" max="50" width="6.28515625" style="18" bestFit="1" customWidth="1"/>
    <col min="51" max="52" width="7.85546875" style="18" bestFit="1" customWidth="1"/>
    <col min="53" max="16384" width="6" style="18"/>
  </cols>
  <sheetData>
    <row r="1" spans="1:38" ht="25.15" customHeight="1" x14ac:dyDescent="0.2">
      <c r="A1" s="1497" t="s">
        <v>88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  <c r="Y1" s="1497"/>
      <c r="Z1" s="1497"/>
      <c r="AA1" s="1497"/>
      <c r="AB1" s="1497"/>
      <c r="AC1" s="1497"/>
      <c r="AD1" s="1497"/>
      <c r="AE1" s="1497"/>
      <c r="AF1" s="1497"/>
      <c r="AG1" s="1497"/>
      <c r="AH1" s="1497"/>
      <c r="AI1" s="1497"/>
      <c r="AJ1" s="1497"/>
    </row>
    <row r="2" spans="1:38" ht="25.15" customHeight="1" thickBot="1" x14ac:dyDescent="0.25">
      <c r="A2" s="1502" t="s">
        <v>257</v>
      </c>
      <c r="B2" s="1502"/>
      <c r="C2" s="1502"/>
      <c r="D2" s="1502"/>
      <c r="E2" s="1502"/>
      <c r="F2" s="1502"/>
      <c r="G2" s="1502"/>
      <c r="H2" s="1502"/>
      <c r="I2" s="1502"/>
      <c r="J2" s="1502"/>
      <c r="K2" s="1502"/>
      <c r="L2" s="1502"/>
      <c r="M2" s="1502"/>
      <c r="N2" s="1502"/>
      <c r="O2" s="1502"/>
      <c r="P2" s="1502"/>
      <c r="Q2" s="1502"/>
      <c r="R2" s="1502"/>
      <c r="S2" s="1502"/>
      <c r="T2" s="1502"/>
      <c r="U2" s="1502"/>
      <c r="V2" s="1502"/>
      <c r="W2" s="1502"/>
      <c r="X2" s="1502"/>
      <c r="Y2" s="1502"/>
      <c r="Z2" s="1502"/>
      <c r="AA2" s="1502"/>
      <c r="AB2" s="1502"/>
      <c r="AC2" s="1502"/>
      <c r="AD2" s="1502"/>
      <c r="AE2" s="1502"/>
      <c r="AF2" s="1502"/>
      <c r="AG2" s="1502"/>
      <c r="AH2" s="1502"/>
      <c r="AI2" s="1502"/>
      <c r="AJ2" s="1502"/>
    </row>
    <row r="3" spans="1:38" ht="55.5" customHeight="1" x14ac:dyDescent="0.2">
      <c r="A3" s="1510" t="s">
        <v>228</v>
      </c>
      <c r="B3" s="1510"/>
      <c r="C3" s="1440" t="s">
        <v>89</v>
      </c>
      <c r="D3" s="1440" t="s">
        <v>90</v>
      </c>
      <c r="E3" s="1497" t="s">
        <v>229</v>
      </c>
      <c r="F3" s="1497" t="s">
        <v>91</v>
      </c>
      <c r="G3" s="1497" t="s">
        <v>92</v>
      </c>
      <c r="H3" s="1497" t="s">
        <v>93</v>
      </c>
      <c r="I3" s="1497" t="s">
        <v>94</v>
      </c>
      <c r="J3" s="1497" t="s">
        <v>230</v>
      </c>
      <c r="K3" s="1497" t="s">
        <v>231</v>
      </c>
      <c r="L3" s="1497" t="s">
        <v>232</v>
      </c>
      <c r="M3" s="1497" t="s">
        <v>233</v>
      </c>
      <c r="N3" s="1497" t="s">
        <v>234</v>
      </c>
      <c r="O3" s="1497" t="s">
        <v>235</v>
      </c>
      <c r="P3" s="1497" t="s">
        <v>236</v>
      </c>
      <c r="Q3" s="1505" t="s">
        <v>237</v>
      </c>
      <c r="R3" s="1505" t="s">
        <v>238</v>
      </c>
      <c r="S3" s="1505" t="s">
        <v>239</v>
      </c>
      <c r="T3" s="1505" t="s">
        <v>240</v>
      </c>
      <c r="U3" s="1505" t="s">
        <v>241</v>
      </c>
      <c r="V3" s="1505" t="s">
        <v>242</v>
      </c>
      <c r="W3" s="1505" t="s">
        <v>243</v>
      </c>
      <c r="X3" s="1505" t="s">
        <v>244</v>
      </c>
      <c r="Y3" s="1505" t="s">
        <v>245</v>
      </c>
      <c r="Z3" s="1505" t="s">
        <v>246</v>
      </c>
      <c r="AA3" s="1505" t="s">
        <v>247</v>
      </c>
      <c r="AB3" s="1505" t="s">
        <v>248</v>
      </c>
      <c r="AC3" s="1505" t="s">
        <v>249</v>
      </c>
      <c r="AD3" s="1505" t="s">
        <v>250</v>
      </c>
      <c r="AE3" s="1505" t="s">
        <v>251</v>
      </c>
      <c r="AF3" s="1505" t="s">
        <v>252</v>
      </c>
      <c r="AG3" s="1505" t="s">
        <v>253</v>
      </c>
      <c r="AH3" s="1505" t="s">
        <v>254</v>
      </c>
      <c r="AI3" s="1505" t="s">
        <v>255</v>
      </c>
      <c r="AJ3" s="1505" t="s">
        <v>0</v>
      </c>
      <c r="AK3" s="116"/>
      <c r="AL3" s="116"/>
    </row>
    <row r="4" spans="1:38" ht="31.9" customHeight="1" thickBot="1" x14ac:dyDescent="0.25">
      <c r="A4" s="1511"/>
      <c r="B4" s="1511"/>
      <c r="C4" s="1512"/>
      <c r="D4" s="1512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  <c r="P4" s="1506"/>
      <c r="Q4" s="1506"/>
      <c r="R4" s="1506"/>
      <c r="S4" s="1506"/>
      <c r="T4" s="1506"/>
      <c r="U4" s="1506"/>
      <c r="V4" s="1506"/>
      <c r="W4" s="1506"/>
      <c r="X4" s="1506"/>
      <c r="Y4" s="1506"/>
      <c r="Z4" s="1506"/>
      <c r="AA4" s="1506"/>
      <c r="AB4" s="1506"/>
      <c r="AC4" s="1506"/>
      <c r="AD4" s="1506"/>
      <c r="AE4" s="1506"/>
      <c r="AF4" s="1506"/>
      <c r="AG4" s="1506"/>
      <c r="AH4" s="1506"/>
      <c r="AI4" s="1506"/>
      <c r="AJ4" s="1506"/>
    </row>
    <row r="5" spans="1:38" ht="25.15" customHeight="1" thickTop="1" x14ac:dyDescent="0.2">
      <c r="A5" s="1504" t="s">
        <v>96</v>
      </c>
      <c r="B5" s="1504"/>
      <c r="C5" s="38">
        <v>7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1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38">
        <v>0</v>
      </c>
      <c r="AB5" s="38">
        <v>0</v>
      </c>
      <c r="AC5" s="38">
        <v>0</v>
      </c>
      <c r="AD5" s="38">
        <v>0</v>
      </c>
      <c r="AE5" s="38">
        <v>0</v>
      </c>
      <c r="AF5" s="38">
        <v>0</v>
      </c>
      <c r="AG5" s="38">
        <v>0</v>
      </c>
      <c r="AH5" s="38">
        <v>0</v>
      </c>
      <c r="AI5" s="38">
        <v>42</v>
      </c>
      <c r="AJ5" s="38">
        <v>50</v>
      </c>
    </row>
    <row r="6" spans="1:38" ht="25.15" customHeight="1" x14ac:dyDescent="0.2">
      <c r="A6" s="1503" t="s">
        <v>26</v>
      </c>
      <c r="B6" s="1503"/>
      <c r="C6" s="39">
        <v>0</v>
      </c>
      <c r="D6" s="39">
        <v>2</v>
      </c>
      <c r="E6" s="39">
        <v>0</v>
      </c>
      <c r="F6" s="19">
        <v>0</v>
      </c>
      <c r="G6" s="19">
        <v>0</v>
      </c>
      <c r="H6" s="39">
        <v>0</v>
      </c>
      <c r="I6" s="19">
        <v>0</v>
      </c>
      <c r="J6" s="39">
        <v>0</v>
      </c>
      <c r="K6" s="39">
        <v>0</v>
      </c>
      <c r="L6" s="39">
        <v>0</v>
      </c>
      <c r="M6" s="1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2</v>
      </c>
    </row>
    <row r="7" spans="1:38" ht="25.15" customHeight="1" x14ac:dyDescent="0.2">
      <c r="A7" s="1503" t="s">
        <v>97</v>
      </c>
      <c r="B7" s="1503"/>
      <c r="C7" s="39">
        <v>38</v>
      </c>
      <c r="D7" s="39">
        <v>58</v>
      </c>
      <c r="E7" s="39">
        <v>7</v>
      </c>
      <c r="F7" s="19">
        <v>16</v>
      </c>
      <c r="G7" s="19">
        <v>2</v>
      </c>
      <c r="H7" s="39">
        <v>0</v>
      </c>
      <c r="I7" s="19">
        <v>0</v>
      </c>
      <c r="J7" s="39">
        <v>6</v>
      </c>
      <c r="K7" s="19">
        <v>1</v>
      </c>
      <c r="L7" s="19">
        <v>0</v>
      </c>
      <c r="M7" s="19">
        <v>0</v>
      </c>
      <c r="N7" s="39">
        <v>0</v>
      </c>
      <c r="O7" s="19">
        <v>0</v>
      </c>
      <c r="P7" s="39">
        <v>0</v>
      </c>
      <c r="Q7" s="39">
        <v>0</v>
      </c>
      <c r="R7" s="39">
        <v>6</v>
      </c>
      <c r="S7" s="39">
        <v>0</v>
      </c>
      <c r="T7" s="39">
        <v>3</v>
      </c>
      <c r="U7" s="39">
        <v>14</v>
      </c>
      <c r="V7" s="39">
        <v>88</v>
      </c>
      <c r="W7" s="39">
        <v>0</v>
      </c>
      <c r="X7" s="39">
        <v>2</v>
      </c>
      <c r="Y7" s="39">
        <v>0</v>
      </c>
      <c r="Z7" s="39">
        <v>2</v>
      </c>
      <c r="AA7" s="39">
        <v>40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75</v>
      </c>
      <c r="AJ7" s="39">
        <v>358</v>
      </c>
    </row>
    <row r="8" spans="1:38" ht="25.15" customHeight="1" x14ac:dyDescent="0.2">
      <c r="A8" s="1503" t="s">
        <v>98</v>
      </c>
      <c r="B8" s="1503"/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</row>
    <row r="9" spans="1:38" ht="25.15" customHeight="1" x14ac:dyDescent="0.2">
      <c r="A9" s="1503" t="s">
        <v>29</v>
      </c>
      <c r="B9" s="1503"/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</row>
    <row r="10" spans="1:38" ht="25.15" customHeight="1" x14ac:dyDescent="0.2">
      <c r="A10" s="1503" t="s">
        <v>30</v>
      </c>
      <c r="B10" s="1503"/>
      <c r="C10" s="39">
        <v>1</v>
      </c>
      <c r="D10" s="19">
        <v>1</v>
      </c>
      <c r="E10" s="19">
        <v>6</v>
      </c>
      <c r="F10" s="19">
        <v>1</v>
      </c>
      <c r="G10" s="19">
        <v>2</v>
      </c>
      <c r="H10" s="19">
        <v>14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8</v>
      </c>
      <c r="Z10" s="39">
        <v>0</v>
      </c>
      <c r="AA10" s="39">
        <v>1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113</v>
      </c>
      <c r="AJ10" s="39">
        <v>147</v>
      </c>
    </row>
    <row r="11" spans="1:38" ht="25.15" customHeight="1" x14ac:dyDescent="0.2">
      <c r="A11" s="1503" t="s">
        <v>31</v>
      </c>
      <c r="B11" s="1503"/>
      <c r="C11" s="39">
        <v>10</v>
      </c>
      <c r="D11" s="39">
        <v>68</v>
      </c>
      <c r="E11" s="39">
        <v>11</v>
      </c>
      <c r="F11" s="19">
        <v>0</v>
      </c>
      <c r="G11" s="19">
        <v>2</v>
      </c>
      <c r="H11" s="39">
        <v>0</v>
      </c>
      <c r="I11" s="39">
        <v>0</v>
      </c>
      <c r="J11" s="19">
        <v>9</v>
      </c>
      <c r="K11" s="39">
        <v>13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2</v>
      </c>
      <c r="R11" s="39">
        <v>0</v>
      </c>
      <c r="S11" s="39">
        <v>0</v>
      </c>
      <c r="T11" s="39">
        <v>8</v>
      </c>
      <c r="U11" s="39">
        <v>31</v>
      </c>
      <c r="V11" s="39">
        <v>1</v>
      </c>
      <c r="W11" s="39">
        <v>0</v>
      </c>
      <c r="X11" s="39">
        <v>1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48</v>
      </c>
      <c r="AJ11" s="39">
        <v>204</v>
      </c>
    </row>
    <row r="12" spans="1:38" ht="25.15" customHeight="1" x14ac:dyDescent="0.2">
      <c r="A12" s="1503" t="s">
        <v>99</v>
      </c>
      <c r="B12" s="1503"/>
      <c r="C12" s="19">
        <v>1156</v>
      </c>
      <c r="D12" s="19">
        <v>107</v>
      </c>
      <c r="E12" s="19">
        <v>0</v>
      </c>
      <c r="F12" s="19">
        <v>92</v>
      </c>
      <c r="G12" s="19">
        <v>0</v>
      </c>
      <c r="H12" s="19">
        <v>0</v>
      </c>
      <c r="I12" s="19">
        <v>0</v>
      </c>
      <c r="J12" s="39">
        <v>0</v>
      </c>
      <c r="K12" s="19">
        <v>0</v>
      </c>
      <c r="L12" s="19">
        <v>0</v>
      </c>
      <c r="M12" s="19">
        <v>0</v>
      </c>
      <c r="N12" s="39">
        <v>0</v>
      </c>
      <c r="O12" s="1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2</v>
      </c>
      <c r="U12" s="39">
        <v>2356</v>
      </c>
      <c r="V12" s="39">
        <v>7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4</v>
      </c>
      <c r="AJ12" s="39">
        <v>3724</v>
      </c>
    </row>
    <row r="13" spans="1:38" ht="25.15" customHeight="1" x14ac:dyDescent="0.2">
      <c r="A13" s="1503" t="s">
        <v>143</v>
      </c>
      <c r="B13" s="1503"/>
      <c r="C13" s="19">
        <v>25</v>
      </c>
      <c r="D13" s="19">
        <v>12</v>
      </c>
      <c r="E13" s="19">
        <v>0</v>
      </c>
      <c r="F13" s="19">
        <v>7</v>
      </c>
      <c r="G13" s="19">
        <v>3</v>
      </c>
      <c r="H13" s="19">
        <v>0</v>
      </c>
      <c r="I13" s="19">
        <v>0</v>
      </c>
      <c r="J13" s="39">
        <v>11</v>
      </c>
      <c r="K13" s="19">
        <v>0</v>
      </c>
      <c r="L13" s="19">
        <v>0</v>
      </c>
      <c r="M13" s="19">
        <v>0</v>
      </c>
      <c r="N13" s="39">
        <v>6</v>
      </c>
      <c r="O13" s="1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3</v>
      </c>
      <c r="U13" s="39">
        <v>1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55</v>
      </c>
      <c r="AE13" s="39">
        <v>0</v>
      </c>
      <c r="AF13" s="39">
        <v>0</v>
      </c>
      <c r="AG13" s="39">
        <v>0</v>
      </c>
      <c r="AH13" s="39">
        <v>0</v>
      </c>
      <c r="AI13" s="39">
        <v>32</v>
      </c>
      <c r="AJ13" s="39">
        <v>155</v>
      </c>
    </row>
    <row r="14" spans="1:38" ht="25.15" customHeight="1" x14ac:dyDescent="0.2">
      <c r="A14" s="1503" t="s">
        <v>33</v>
      </c>
      <c r="B14" s="1503"/>
      <c r="C14" s="39">
        <v>0</v>
      </c>
      <c r="D14" s="19">
        <v>1</v>
      </c>
      <c r="E14" s="19">
        <v>0</v>
      </c>
      <c r="F14" s="19">
        <v>5</v>
      </c>
      <c r="G14" s="19">
        <v>1</v>
      </c>
      <c r="H14" s="19">
        <v>0</v>
      </c>
      <c r="I14" s="19">
        <v>0</v>
      </c>
      <c r="J14" s="39">
        <v>0</v>
      </c>
      <c r="K14" s="19">
        <v>1</v>
      </c>
      <c r="L14" s="19">
        <v>0</v>
      </c>
      <c r="M14" s="19">
        <v>0</v>
      </c>
      <c r="N14" s="19">
        <v>0</v>
      </c>
      <c r="O14" s="39">
        <v>15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</v>
      </c>
      <c r="Y14" s="39">
        <v>0</v>
      </c>
      <c r="Z14" s="39">
        <v>0</v>
      </c>
      <c r="AA14" s="39">
        <v>8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80</v>
      </c>
      <c r="AJ14" s="39">
        <v>112</v>
      </c>
    </row>
    <row r="15" spans="1:38" ht="25.15" customHeight="1" x14ac:dyDescent="0.2">
      <c r="A15" s="1503" t="s">
        <v>34</v>
      </c>
      <c r="B15" s="1503"/>
      <c r="C15" s="39">
        <v>3</v>
      </c>
      <c r="D15" s="19">
        <v>4</v>
      </c>
      <c r="E15" s="19">
        <v>0</v>
      </c>
      <c r="F15" s="19">
        <v>2</v>
      </c>
      <c r="G15" s="19">
        <v>3</v>
      </c>
      <c r="H15" s="19">
        <v>1</v>
      </c>
      <c r="I15" s="19">
        <v>0</v>
      </c>
      <c r="J15" s="19">
        <v>6</v>
      </c>
      <c r="K15" s="19">
        <v>1</v>
      </c>
      <c r="L15" s="19">
        <v>2</v>
      </c>
      <c r="M15" s="19">
        <v>0</v>
      </c>
      <c r="N15" s="19">
        <v>0</v>
      </c>
      <c r="O15" s="19">
        <v>0</v>
      </c>
      <c r="P15" s="1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7</v>
      </c>
      <c r="V15" s="39">
        <v>1</v>
      </c>
      <c r="W15" s="39">
        <v>2</v>
      </c>
      <c r="X15" s="39">
        <v>17</v>
      </c>
      <c r="Y15" s="39">
        <v>1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14</v>
      </c>
      <c r="AJ15" s="39">
        <v>64</v>
      </c>
    </row>
    <row r="16" spans="1:38" ht="25.15" customHeight="1" x14ac:dyDescent="0.2">
      <c r="A16" s="1503" t="s">
        <v>100</v>
      </c>
      <c r="B16" s="1503"/>
      <c r="C16" s="19">
        <v>8</v>
      </c>
      <c r="D16" s="19">
        <v>0</v>
      </c>
      <c r="E16" s="19">
        <v>1</v>
      </c>
      <c r="F16" s="19">
        <v>0</v>
      </c>
      <c r="G16" s="19">
        <v>1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39">
        <v>0</v>
      </c>
      <c r="O16" s="1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1</v>
      </c>
      <c r="V16" s="39">
        <v>0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1</v>
      </c>
      <c r="AI16" s="39">
        <v>2</v>
      </c>
      <c r="AJ16" s="39">
        <v>15</v>
      </c>
    </row>
    <row r="17" spans="1:36" ht="25.15" customHeight="1" x14ac:dyDescent="0.2">
      <c r="A17" s="1503" t="s">
        <v>101</v>
      </c>
      <c r="B17" s="1503"/>
      <c r="C17" s="19">
        <v>1069</v>
      </c>
      <c r="D17" s="19">
        <v>0</v>
      </c>
      <c r="E17" s="19">
        <v>9</v>
      </c>
      <c r="F17" s="19">
        <v>4</v>
      </c>
      <c r="G17" s="19">
        <v>8</v>
      </c>
      <c r="H17" s="19">
        <v>0</v>
      </c>
      <c r="I17" s="19">
        <v>0</v>
      </c>
      <c r="J17" s="19">
        <v>10</v>
      </c>
      <c r="K17" s="19">
        <v>2</v>
      </c>
      <c r="L17" s="19">
        <v>0</v>
      </c>
      <c r="M17" s="19">
        <v>0</v>
      </c>
      <c r="N17" s="39">
        <v>0</v>
      </c>
      <c r="O17" s="19">
        <v>0</v>
      </c>
      <c r="P17" s="39">
        <v>0</v>
      </c>
      <c r="Q17" s="39">
        <v>0</v>
      </c>
      <c r="R17" s="39">
        <v>62</v>
      </c>
      <c r="S17" s="39">
        <v>1</v>
      </c>
      <c r="T17" s="39">
        <v>9</v>
      </c>
      <c r="U17" s="39">
        <v>52</v>
      </c>
      <c r="V17" s="39">
        <v>2</v>
      </c>
      <c r="W17" s="39">
        <v>0</v>
      </c>
      <c r="X17" s="39">
        <v>0</v>
      </c>
      <c r="Y17" s="39">
        <v>3</v>
      </c>
      <c r="Z17" s="39">
        <v>0</v>
      </c>
      <c r="AA17" s="39">
        <v>0</v>
      </c>
      <c r="AB17" s="39">
        <v>0</v>
      </c>
      <c r="AC17" s="39">
        <v>11</v>
      </c>
      <c r="AD17" s="39">
        <v>0</v>
      </c>
      <c r="AE17" s="39">
        <v>7</v>
      </c>
      <c r="AF17" s="39">
        <v>12</v>
      </c>
      <c r="AG17" s="39">
        <v>0</v>
      </c>
      <c r="AH17" s="39">
        <v>0</v>
      </c>
      <c r="AI17" s="39">
        <v>49</v>
      </c>
      <c r="AJ17" s="39">
        <v>1310</v>
      </c>
    </row>
    <row r="18" spans="1:36" ht="25.15" customHeight="1" x14ac:dyDescent="0.2">
      <c r="A18" s="1503" t="s">
        <v>37</v>
      </c>
      <c r="B18" s="1503"/>
      <c r="C18" s="39">
        <v>0</v>
      </c>
      <c r="D18" s="19">
        <v>0</v>
      </c>
      <c r="E18" s="19">
        <v>0</v>
      </c>
      <c r="F18" s="19">
        <v>0</v>
      </c>
      <c r="G18" s="19">
        <v>1</v>
      </c>
      <c r="H18" s="19">
        <v>0</v>
      </c>
      <c r="I18" s="19">
        <v>0</v>
      </c>
      <c r="J18" s="39">
        <v>0</v>
      </c>
      <c r="K18" s="19">
        <v>0</v>
      </c>
      <c r="L18" s="39">
        <v>0</v>
      </c>
      <c r="M18" s="19">
        <v>0</v>
      </c>
      <c r="N18" s="39">
        <v>0</v>
      </c>
      <c r="O18" s="1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1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2</v>
      </c>
    </row>
    <row r="19" spans="1:36" ht="25.15" customHeight="1" x14ac:dyDescent="0.2">
      <c r="A19" s="1503" t="s">
        <v>102</v>
      </c>
      <c r="B19" s="1503"/>
      <c r="C19" s="39">
        <v>14</v>
      </c>
      <c r="D19" s="39">
        <v>21</v>
      </c>
      <c r="E19" s="39">
        <v>1</v>
      </c>
      <c r="F19" s="19">
        <v>0</v>
      </c>
      <c r="G19" s="19">
        <v>8</v>
      </c>
      <c r="H19" s="19">
        <v>0</v>
      </c>
      <c r="I19" s="19">
        <v>0</v>
      </c>
      <c r="J19" s="39">
        <v>0</v>
      </c>
      <c r="K19" s="19">
        <v>0</v>
      </c>
      <c r="L19" s="1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8</v>
      </c>
      <c r="AJ19" s="39">
        <v>55</v>
      </c>
    </row>
    <row r="20" spans="1:36" ht="25.15" customHeight="1" x14ac:dyDescent="0.2">
      <c r="A20" s="1503" t="s">
        <v>39</v>
      </c>
      <c r="B20" s="1503"/>
      <c r="C20" s="19">
        <v>0</v>
      </c>
      <c r="D20" s="39">
        <v>0</v>
      </c>
      <c r="E20" s="39">
        <v>0</v>
      </c>
      <c r="F20" s="39">
        <v>9</v>
      </c>
      <c r="G20" s="39">
        <v>4</v>
      </c>
      <c r="H20" s="39">
        <v>31</v>
      </c>
      <c r="I20" s="19">
        <v>0</v>
      </c>
      <c r="J20" s="19">
        <v>0</v>
      </c>
      <c r="K20" s="19">
        <v>0</v>
      </c>
      <c r="L20" s="39">
        <v>0</v>
      </c>
      <c r="M20" s="39">
        <v>0</v>
      </c>
      <c r="N20" s="19">
        <v>29</v>
      </c>
      <c r="O20" s="1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2</v>
      </c>
      <c r="U20" s="39">
        <v>1</v>
      </c>
      <c r="V20" s="39">
        <v>0</v>
      </c>
      <c r="W20" s="39">
        <v>0</v>
      </c>
      <c r="X20" s="39">
        <v>12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1</v>
      </c>
      <c r="AF20" s="39">
        <v>0</v>
      </c>
      <c r="AG20" s="39">
        <v>0</v>
      </c>
      <c r="AH20" s="39">
        <v>0</v>
      </c>
      <c r="AI20" s="39">
        <v>9</v>
      </c>
      <c r="AJ20" s="39">
        <v>98</v>
      </c>
    </row>
    <row r="21" spans="1:36" ht="25.15" customHeight="1" x14ac:dyDescent="0.2">
      <c r="A21" s="1503" t="s">
        <v>48</v>
      </c>
      <c r="B21" s="1503"/>
      <c r="C21" s="1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19">
        <v>0</v>
      </c>
      <c r="J21" s="19">
        <v>0</v>
      </c>
      <c r="K21" s="19">
        <v>0</v>
      </c>
      <c r="L21" s="39">
        <v>0</v>
      </c>
      <c r="M21" s="39">
        <v>0</v>
      </c>
      <c r="N21" s="19">
        <v>0</v>
      </c>
      <c r="O21" s="1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7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3</v>
      </c>
      <c r="AJ21" s="39">
        <v>10</v>
      </c>
    </row>
    <row r="22" spans="1:36" ht="25.15" customHeight="1" x14ac:dyDescent="0.2">
      <c r="A22" s="1503" t="s">
        <v>45</v>
      </c>
      <c r="B22" s="1503"/>
      <c r="C22" s="19">
        <v>3</v>
      </c>
      <c r="D22" s="39">
        <v>2</v>
      </c>
      <c r="E22" s="39">
        <v>0</v>
      </c>
      <c r="F22" s="39">
        <v>0</v>
      </c>
      <c r="G22" s="39">
        <v>11</v>
      </c>
      <c r="H22" s="39">
        <v>1</v>
      </c>
      <c r="I22" s="19">
        <v>0</v>
      </c>
      <c r="J22" s="19">
        <v>0</v>
      </c>
      <c r="K22" s="19">
        <v>0</v>
      </c>
      <c r="L22" s="39">
        <v>0</v>
      </c>
      <c r="M22" s="39">
        <v>0</v>
      </c>
      <c r="N22" s="19">
        <v>0</v>
      </c>
      <c r="O22" s="19">
        <v>0</v>
      </c>
      <c r="P22" s="39">
        <v>2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1</v>
      </c>
      <c r="X22" s="39">
        <v>2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1</v>
      </c>
      <c r="AF22" s="39">
        <v>0</v>
      </c>
      <c r="AG22" s="39">
        <v>0</v>
      </c>
      <c r="AH22" s="39">
        <v>0</v>
      </c>
      <c r="AI22" s="39">
        <v>3</v>
      </c>
      <c r="AJ22" s="39">
        <v>26</v>
      </c>
    </row>
    <row r="23" spans="1:36" ht="25.15" customHeight="1" x14ac:dyDescent="0.2">
      <c r="A23" s="1503" t="s">
        <v>78</v>
      </c>
      <c r="B23" s="1503"/>
      <c r="C23" s="19">
        <v>0</v>
      </c>
      <c r="D23" s="39">
        <v>0</v>
      </c>
      <c r="E23" s="39">
        <v>0</v>
      </c>
      <c r="F23" s="39">
        <v>0</v>
      </c>
      <c r="G23" s="39">
        <v>2</v>
      </c>
      <c r="H23" s="39">
        <v>0</v>
      </c>
      <c r="I23" s="19">
        <v>0</v>
      </c>
      <c r="J23" s="19">
        <v>0</v>
      </c>
      <c r="K23" s="19">
        <v>0</v>
      </c>
      <c r="L23" s="39">
        <v>0</v>
      </c>
      <c r="M23" s="39">
        <v>0</v>
      </c>
      <c r="N23" s="19">
        <v>0</v>
      </c>
      <c r="O23" s="1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2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4</v>
      </c>
    </row>
    <row r="24" spans="1:36" ht="25.15" customHeight="1" x14ac:dyDescent="0.2">
      <c r="A24" s="1503" t="s">
        <v>153</v>
      </c>
      <c r="B24" s="1503"/>
      <c r="C24" s="1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19">
        <v>0</v>
      </c>
      <c r="J24" s="19">
        <v>0</v>
      </c>
      <c r="K24" s="19">
        <v>0</v>
      </c>
      <c r="L24" s="39">
        <v>0</v>
      </c>
      <c r="M24" s="39">
        <v>0</v>
      </c>
      <c r="N24" s="19">
        <v>0</v>
      </c>
      <c r="O24" s="1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3</v>
      </c>
      <c r="AJ24" s="39">
        <v>3</v>
      </c>
    </row>
    <row r="25" spans="1:36" ht="25.15" customHeight="1" x14ac:dyDescent="0.2">
      <c r="A25" s="1503" t="s">
        <v>103</v>
      </c>
      <c r="B25" s="1503"/>
      <c r="C25" s="39">
        <v>1</v>
      </c>
      <c r="D25" s="19">
        <v>1</v>
      </c>
      <c r="E25" s="19">
        <v>0</v>
      </c>
      <c r="F25" s="19">
        <v>1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39">
        <v>1</v>
      </c>
      <c r="R25" s="39">
        <v>0</v>
      </c>
      <c r="S25" s="39">
        <v>0</v>
      </c>
      <c r="T25" s="39">
        <v>0</v>
      </c>
      <c r="U25" s="39">
        <v>3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55</v>
      </c>
      <c r="AJ25" s="39">
        <v>63</v>
      </c>
    </row>
    <row r="26" spans="1:36" ht="25.15" customHeight="1" x14ac:dyDescent="0.2">
      <c r="A26" s="1503" t="s">
        <v>42</v>
      </c>
      <c r="B26" s="1503"/>
      <c r="C26" s="39">
        <v>0</v>
      </c>
      <c r="D26" s="19">
        <v>0</v>
      </c>
      <c r="E26" s="19">
        <v>1</v>
      </c>
      <c r="F26" s="19">
        <v>0</v>
      </c>
      <c r="G26" s="19">
        <v>0</v>
      </c>
      <c r="H26" s="19">
        <v>0</v>
      </c>
      <c r="I26" s="19">
        <v>0</v>
      </c>
      <c r="J26" s="19">
        <v>2</v>
      </c>
      <c r="K26" s="19">
        <v>0</v>
      </c>
      <c r="L26" s="19">
        <v>0</v>
      </c>
      <c r="M26" s="19">
        <v>0</v>
      </c>
      <c r="N26" s="19">
        <v>0</v>
      </c>
      <c r="O26" s="19">
        <v>1</v>
      </c>
      <c r="P26" s="1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4</v>
      </c>
    </row>
    <row r="27" spans="1:36" ht="25.15" customHeight="1" x14ac:dyDescent="0.2">
      <c r="A27" s="1503" t="s">
        <v>104</v>
      </c>
      <c r="B27" s="1503"/>
      <c r="C27" s="39">
        <v>3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2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2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7</v>
      </c>
    </row>
    <row r="28" spans="1:36" ht="25.15" customHeight="1" x14ac:dyDescent="0.2">
      <c r="A28" s="1503" t="s">
        <v>43</v>
      </c>
      <c r="B28" s="1503"/>
      <c r="C28" s="39">
        <v>0</v>
      </c>
      <c r="D28" s="19">
        <v>0</v>
      </c>
      <c r="E28" s="19">
        <v>0</v>
      </c>
      <c r="F28" s="19">
        <v>32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1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33</v>
      </c>
    </row>
    <row r="29" spans="1:36" ht="25.15" customHeight="1" x14ac:dyDescent="0.2">
      <c r="A29" s="1503" t="s">
        <v>82</v>
      </c>
      <c r="B29" s="1503"/>
      <c r="C29" s="39">
        <v>0</v>
      </c>
      <c r="D29" s="19">
        <v>0</v>
      </c>
      <c r="E29" s="19">
        <v>0</v>
      </c>
      <c r="F29" s="19">
        <v>3</v>
      </c>
      <c r="G29" s="19">
        <v>1</v>
      </c>
      <c r="H29" s="19">
        <v>0</v>
      </c>
      <c r="I29" s="19">
        <v>49</v>
      </c>
      <c r="J29" s="19">
        <v>16</v>
      </c>
      <c r="K29" s="19">
        <v>19</v>
      </c>
      <c r="L29" s="19">
        <v>265</v>
      </c>
      <c r="M29" s="19">
        <v>28</v>
      </c>
      <c r="N29" s="19">
        <v>0</v>
      </c>
      <c r="O29" s="19">
        <v>27</v>
      </c>
      <c r="P29" s="19">
        <v>3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479</v>
      </c>
      <c r="AJ29" s="39">
        <v>890</v>
      </c>
    </row>
    <row r="30" spans="1:36" ht="25.15" customHeight="1" x14ac:dyDescent="0.2">
      <c r="A30" s="1503" t="s">
        <v>51</v>
      </c>
      <c r="B30" s="1503"/>
      <c r="C30" s="3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1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2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3</v>
      </c>
    </row>
    <row r="31" spans="1:36" ht="25.15" customHeight="1" x14ac:dyDescent="0.2">
      <c r="A31" s="1503" t="s">
        <v>86</v>
      </c>
      <c r="B31" s="1503"/>
      <c r="C31" s="19">
        <v>2</v>
      </c>
      <c r="D31" s="19">
        <v>1</v>
      </c>
      <c r="E31" s="19">
        <v>0</v>
      </c>
      <c r="F31" s="19">
        <v>2</v>
      </c>
      <c r="G31" s="19">
        <v>1</v>
      </c>
      <c r="H31" s="19">
        <v>0</v>
      </c>
      <c r="I31" s="19">
        <v>0</v>
      </c>
      <c r="J31" s="19">
        <v>2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26</v>
      </c>
      <c r="V31" s="39">
        <v>0</v>
      </c>
      <c r="W31" s="39">
        <v>0</v>
      </c>
      <c r="X31" s="39">
        <v>1</v>
      </c>
      <c r="Y31" s="39">
        <v>1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1</v>
      </c>
      <c r="AH31" s="39">
        <v>0</v>
      </c>
      <c r="AI31" s="39">
        <v>0</v>
      </c>
      <c r="AJ31" s="39">
        <v>37</v>
      </c>
    </row>
    <row r="32" spans="1:36" ht="25.15" customHeight="1" x14ac:dyDescent="0.2">
      <c r="A32" s="1503" t="s">
        <v>57</v>
      </c>
      <c r="B32" s="1503"/>
      <c r="C32" s="19">
        <v>0</v>
      </c>
      <c r="D32" s="19">
        <v>0</v>
      </c>
      <c r="E32" s="19">
        <v>0</v>
      </c>
      <c r="F32" s="19">
        <v>0</v>
      </c>
      <c r="G32" s="19">
        <v>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5</v>
      </c>
      <c r="O32" s="19">
        <v>0</v>
      </c>
      <c r="P32" s="39">
        <v>0</v>
      </c>
      <c r="Q32" s="39">
        <v>0</v>
      </c>
      <c r="R32" s="39">
        <v>4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11</v>
      </c>
    </row>
    <row r="33" spans="1:36" ht="25.15" customHeight="1" x14ac:dyDescent="0.2">
      <c r="A33" s="1503" t="s">
        <v>162</v>
      </c>
      <c r="B33" s="1503"/>
      <c r="C33" s="19">
        <v>0</v>
      </c>
      <c r="D33" s="19">
        <v>0</v>
      </c>
      <c r="E33" s="19">
        <v>0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15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17</v>
      </c>
    </row>
    <row r="34" spans="1:36" ht="25.15" customHeight="1" thickBot="1" x14ac:dyDescent="0.25">
      <c r="A34" s="1509" t="s">
        <v>164</v>
      </c>
      <c r="B34" s="1509"/>
      <c r="C34" s="123">
        <v>1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3">
        <v>0</v>
      </c>
      <c r="AH34" s="123">
        <v>0</v>
      </c>
      <c r="AI34" s="123">
        <v>0</v>
      </c>
      <c r="AJ34" s="123">
        <v>1</v>
      </c>
    </row>
    <row r="35" spans="1:36" ht="27" customHeight="1" thickBot="1" x14ac:dyDescent="0.25">
      <c r="A35" s="1507" t="s">
        <v>0</v>
      </c>
      <c r="B35" s="1508"/>
      <c r="C35" s="25">
        <f>SUM(C5:C34)</f>
        <v>2341</v>
      </c>
      <c r="D35" s="25">
        <f t="shared" ref="D35:AJ35" si="0">SUM(D5:D34)</f>
        <v>278</v>
      </c>
      <c r="E35" s="25">
        <f t="shared" si="0"/>
        <v>36</v>
      </c>
      <c r="F35" s="25">
        <f t="shared" si="0"/>
        <v>175</v>
      </c>
      <c r="G35" s="25">
        <f t="shared" si="0"/>
        <v>54</v>
      </c>
      <c r="H35" s="25">
        <f t="shared" si="0"/>
        <v>47</v>
      </c>
      <c r="I35" s="25">
        <f t="shared" si="0"/>
        <v>49</v>
      </c>
      <c r="J35" s="25">
        <f t="shared" si="0"/>
        <v>64</v>
      </c>
      <c r="K35" s="25">
        <f t="shared" si="0"/>
        <v>37</v>
      </c>
      <c r="L35" s="25">
        <f t="shared" si="0"/>
        <v>267</v>
      </c>
      <c r="M35" s="25">
        <f t="shared" si="0"/>
        <v>28</v>
      </c>
      <c r="N35" s="25">
        <f t="shared" si="0"/>
        <v>40</v>
      </c>
      <c r="O35" s="25">
        <f t="shared" si="0"/>
        <v>43</v>
      </c>
      <c r="P35" s="25">
        <f t="shared" si="0"/>
        <v>5</v>
      </c>
      <c r="Q35" s="25">
        <f t="shared" si="0"/>
        <v>3</v>
      </c>
      <c r="R35" s="25">
        <f t="shared" si="0"/>
        <v>72</v>
      </c>
      <c r="S35" s="25">
        <f t="shared" si="0"/>
        <v>1</v>
      </c>
      <c r="T35" s="25">
        <f t="shared" si="0"/>
        <v>27</v>
      </c>
      <c r="U35" s="25">
        <f t="shared" si="0"/>
        <v>2521</v>
      </c>
      <c r="V35" s="25">
        <f t="shared" si="0"/>
        <v>99</v>
      </c>
      <c r="W35" s="25">
        <f t="shared" si="0"/>
        <v>3</v>
      </c>
      <c r="X35" s="25">
        <f t="shared" si="0"/>
        <v>40</v>
      </c>
      <c r="Y35" s="25">
        <f t="shared" si="0"/>
        <v>13</v>
      </c>
      <c r="Z35" s="25">
        <f t="shared" si="0"/>
        <v>2</v>
      </c>
      <c r="AA35" s="25">
        <f t="shared" si="0"/>
        <v>50</v>
      </c>
      <c r="AB35" s="25">
        <f t="shared" si="0"/>
        <v>2</v>
      </c>
      <c r="AC35" s="25">
        <f t="shared" si="0"/>
        <v>11</v>
      </c>
      <c r="AD35" s="25">
        <f t="shared" si="0"/>
        <v>55</v>
      </c>
      <c r="AE35" s="25">
        <f t="shared" si="0"/>
        <v>9</v>
      </c>
      <c r="AF35" s="25">
        <f t="shared" si="0"/>
        <v>12</v>
      </c>
      <c r="AG35" s="25">
        <f t="shared" si="0"/>
        <v>1</v>
      </c>
      <c r="AH35" s="25">
        <f t="shared" si="0"/>
        <v>1</v>
      </c>
      <c r="AI35" s="25">
        <f t="shared" si="0"/>
        <v>1019</v>
      </c>
      <c r="AJ35" s="25">
        <f t="shared" si="0"/>
        <v>7405</v>
      </c>
    </row>
    <row r="36" spans="1:36" ht="12.95" x14ac:dyDescent="0.3">
      <c r="A36" s="121"/>
      <c r="B36" s="121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2.75" x14ac:dyDescent="0.2"/>
  <cols>
    <col min="1" max="1" width="18.140625" style="18" customWidth="1"/>
    <col min="2" max="2" width="8.5703125" style="18" customWidth="1"/>
    <col min="3" max="3" width="7" style="18" customWidth="1"/>
    <col min="4" max="5" width="7.42578125" style="18" customWidth="1"/>
    <col min="6" max="6" width="6.85546875" style="18" customWidth="1"/>
    <col min="7" max="7" width="7.85546875" style="18" customWidth="1"/>
    <col min="8" max="8" width="6.85546875" style="18" customWidth="1"/>
    <col min="9" max="9" width="8.42578125" style="18" customWidth="1"/>
    <col min="10" max="10" width="8.5703125" style="18" customWidth="1"/>
    <col min="11" max="11" width="7.28515625" style="18" customWidth="1"/>
    <col min="12" max="12" width="8.42578125" style="18" customWidth="1"/>
    <col min="13" max="13" width="9.140625" style="18" customWidth="1"/>
    <col min="14" max="14" width="9" style="18" customWidth="1"/>
    <col min="15" max="15" width="9.42578125" style="18" customWidth="1"/>
    <col min="16" max="17" width="6.28515625" style="18" bestFit="1" customWidth="1"/>
    <col min="18" max="16384" width="6" style="18"/>
  </cols>
  <sheetData>
    <row r="1" spans="1:15" ht="25.15" customHeight="1" x14ac:dyDescent="0.2">
      <c r="A1" s="1295" t="s">
        <v>88</v>
      </c>
      <c r="B1" s="1295"/>
      <c r="C1" s="1295"/>
      <c r="D1" s="1295"/>
      <c r="E1" s="1295"/>
      <c r="F1" s="1295"/>
      <c r="G1" s="1295"/>
      <c r="H1" s="1295"/>
      <c r="I1" s="1295"/>
      <c r="J1" s="1295"/>
      <c r="K1" s="1295"/>
      <c r="L1" s="1295"/>
      <c r="M1" s="1295"/>
      <c r="N1" s="1295"/>
      <c r="O1" s="1295"/>
    </row>
    <row r="2" spans="1:15" ht="25.15" customHeight="1" thickBot="1" x14ac:dyDescent="0.25">
      <c r="A2" s="1395" t="s">
        <v>258</v>
      </c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</row>
    <row r="3" spans="1:15" ht="55.5" customHeight="1" x14ac:dyDescent="0.2">
      <c r="A3" s="1295" t="s">
        <v>288</v>
      </c>
      <c r="B3" s="1295"/>
      <c r="C3" s="1443" t="s">
        <v>90</v>
      </c>
      <c r="D3" s="1530" t="s">
        <v>229</v>
      </c>
      <c r="E3" s="1530" t="s">
        <v>91</v>
      </c>
      <c r="F3" s="1497" t="s">
        <v>92</v>
      </c>
      <c r="G3" s="1497" t="s">
        <v>230</v>
      </c>
      <c r="H3" s="1505" t="s">
        <v>238</v>
      </c>
      <c r="I3" s="1505" t="s">
        <v>239</v>
      </c>
      <c r="J3" s="1505" t="s">
        <v>240</v>
      </c>
      <c r="K3" s="1505" t="s">
        <v>241</v>
      </c>
      <c r="L3" s="1505" t="s">
        <v>242</v>
      </c>
      <c r="M3" s="1505" t="s">
        <v>243</v>
      </c>
      <c r="N3" s="1505" t="s">
        <v>293</v>
      </c>
      <c r="O3" s="1505" t="s">
        <v>0</v>
      </c>
    </row>
    <row r="4" spans="1:15" ht="31.9" customHeight="1" thickBot="1" x14ac:dyDescent="0.25">
      <c r="A4" s="1531"/>
      <c r="B4" s="1531"/>
      <c r="C4" s="1512"/>
      <c r="D4" s="1506"/>
      <c r="E4" s="1506"/>
      <c r="F4" s="1506"/>
      <c r="G4" s="1506"/>
      <c r="H4" s="1506"/>
      <c r="I4" s="1506"/>
      <c r="J4" s="1506"/>
      <c r="K4" s="1506"/>
      <c r="L4" s="1506"/>
      <c r="M4" s="1506"/>
      <c r="N4" s="1506"/>
      <c r="O4" s="1506"/>
    </row>
    <row r="5" spans="1:15" ht="25.15" customHeight="1" thickTop="1" x14ac:dyDescent="0.2">
      <c r="A5" s="1451" t="s">
        <v>26</v>
      </c>
      <c r="B5" s="1451"/>
      <c r="C5" s="213">
        <v>1</v>
      </c>
      <c r="D5" s="214">
        <v>0</v>
      </c>
      <c r="E5" s="214">
        <v>0</v>
      </c>
      <c r="F5" s="214">
        <v>0</v>
      </c>
      <c r="G5" s="214">
        <v>0</v>
      </c>
      <c r="H5" s="214">
        <v>0</v>
      </c>
      <c r="I5" s="214">
        <v>0</v>
      </c>
      <c r="J5" s="214">
        <v>2</v>
      </c>
      <c r="K5" s="214">
        <v>0</v>
      </c>
      <c r="L5" s="214">
        <v>0</v>
      </c>
      <c r="M5" s="214">
        <v>0</v>
      </c>
      <c r="N5" s="214">
        <v>1</v>
      </c>
      <c r="O5" s="214">
        <v>4</v>
      </c>
    </row>
    <row r="6" spans="1:15" ht="25.15" customHeight="1" x14ac:dyDescent="0.2">
      <c r="A6" s="1451" t="s">
        <v>98</v>
      </c>
      <c r="B6" s="1451"/>
      <c r="C6" s="214">
        <v>5</v>
      </c>
      <c r="D6" s="214">
        <v>1</v>
      </c>
      <c r="E6" s="214">
        <v>8</v>
      </c>
      <c r="F6" s="214">
        <v>95</v>
      </c>
      <c r="G6" s="214">
        <v>0</v>
      </c>
      <c r="H6" s="214">
        <v>0</v>
      </c>
      <c r="I6" s="214">
        <v>0</v>
      </c>
      <c r="J6" s="214">
        <v>0</v>
      </c>
      <c r="K6" s="214">
        <v>0</v>
      </c>
      <c r="L6" s="214">
        <v>4</v>
      </c>
      <c r="M6" s="214">
        <v>0</v>
      </c>
      <c r="N6" s="214">
        <v>732</v>
      </c>
      <c r="O6" s="214">
        <v>845</v>
      </c>
    </row>
    <row r="7" spans="1:15" ht="25.15" customHeight="1" x14ac:dyDescent="0.2">
      <c r="A7" s="1451" t="s">
        <v>31</v>
      </c>
      <c r="B7" s="1451"/>
      <c r="C7" s="213">
        <v>0</v>
      </c>
      <c r="D7" s="213">
        <v>3</v>
      </c>
      <c r="E7" s="213">
        <v>1</v>
      </c>
      <c r="F7" s="214">
        <v>2</v>
      </c>
      <c r="G7" s="214">
        <v>1</v>
      </c>
      <c r="H7" s="213">
        <v>3</v>
      </c>
      <c r="I7" s="213">
        <v>7</v>
      </c>
      <c r="J7" s="214">
        <v>1</v>
      </c>
      <c r="K7" s="213">
        <v>2</v>
      </c>
      <c r="L7" s="213">
        <v>0</v>
      </c>
      <c r="M7" s="213">
        <v>0</v>
      </c>
      <c r="N7" s="213">
        <v>1</v>
      </c>
      <c r="O7" s="213">
        <v>21</v>
      </c>
    </row>
    <row r="8" spans="1:15" ht="25.15" customHeight="1" x14ac:dyDescent="0.2">
      <c r="A8" s="1451" t="s">
        <v>33</v>
      </c>
      <c r="B8" s="1451"/>
      <c r="C8" s="213">
        <v>0</v>
      </c>
      <c r="D8" s="214">
        <v>0</v>
      </c>
      <c r="E8" s="214">
        <v>0</v>
      </c>
      <c r="F8" s="214">
        <v>0</v>
      </c>
      <c r="G8" s="214">
        <v>0</v>
      </c>
      <c r="H8" s="214">
        <v>0</v>
      </c>
      <c r="I8" s="214">
        <v>0</v>
      </c>
      <c r="J8" s="213">
        <v>1</v>
      </c>
      <c r="K8" s="214">
        <v>1</v>
      </c>
      <c r="L8" s="214">
        <v>0</v>
      </c>
      <c r="M8" s="214">
        <v>1</v>
      </c>
      <c r="N8" s="214">
        <v>0</v>
      </c>
      <c r="O8" s="213">
        <v>3</v>
      </c>
    </row>
    <row r="9" spans="1:15" ht="25.15" customHeight="1" thickBot="1" x14ac:dyDescent="0.25">
      <c r="A9" s="1451" t="s">
        <v>34</v>
      </c>
      <c r="B9" s="1451"/>
      <c r="C9" s="213">
        <v>1</v>
      </c>
      <c r="D9" s="214">
        <v>0</v>
      </c>
      <c r="E9" s="214">
        <v>0</v>
      </c>
      <c r="F9" s="214">
        <v>0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1</v>
      </c>
    </row>
    <row r="10" spans="1:15" ht="27" customHeight="1" thickBot="1" x14ac:dyDescent="0.25">
      <c r="A10" s="1528" t="s">
        <v>0</v>
      </c>
      <c r="B10" s="1529"/>
      <c r="C10" s="228">
        <f>SUM(C5:C9)</f>
        <v>7</v>
      </c>
      <c r="D10" s="228">
        <f t="shared" ref="D10:O10" si="0">SUM(D5:D9)</f>
        <v>4</v>
      </c>
      <c r="E10" s="228">
        <f t="shared" si="0"/>
        <v>9</v>
      </c>
      <c r="F10" s="228">
        <f t="shared" si="0"/>
        <v>97</v>
      </c>
      <c r="G10" s="228">
        <f t="shared" si="0"/>
        <v>1</v>
      </c>
      <c r="H10" s="228">
        <f t="shared" si="0"/>
        <v>3</v>
      </c>
      <c r="I10" s="228">
        <f t="shared" si="0"/>
        <v>7</v>
      </c>
      <c r="J10" s="228">
        <f t="shared" si="0"/>
        <v>4</v>
      </c>
      <c r="K10" s="228">
        <f t="shared" si="0"/>
        <v>3</v>
      </c>
      <c r="L10" s="228">
        <f t="shared" si="0"/>
        <v>4</v>
      </c>
      <c r="M10" s="228">
        <f t="shared" si="0"/>
        <v>1</v>
      </c>
      <c r="N10" s="228">
        <f t="shared" si="0"/>
        <v>734</v>
      </c>
      <c r="O10" s="228">
        <f t="shared" si="0"/>
        <v>874</v>
      </c>
    </row>
    <row r="11" spans="1:15" ht="12.95" x14ac:dyDescent="0.3">
      <c r="A11" s="121"/>
      <c r="B11" s="121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2.75" x14ac:dyDescent="0.2"/>
  <cols>
    <col min="1" max="1" width="18.140625" style="18" customWidth="1"/>
    <col min="2" max="2" width="8.5703125" style="18" customWidth="1"/>
    <col min="3" max="3" width="6.85546875" style="18" bestFit="1" customWidth="1"/>
    <col min="4" max="4" width="8" style="18" customWidth="1"/>
    <col min="5" max="5" width="6.42578125" style="18" bestFit="1" customWidth="1"/>
    <col min="6" max="6" width="8.28515625" style="18" bestFit="1" customWidth="1"/>
    <col min="7" max="18" width="6.28515625" style="18" bestFit="1" customWidth="1"/>
    <col min="19" max="20" width="7.85546875" style="18" bestFit="1" customWidth="1"/>
    <col min="21" max="16384" width="6" style="18"/>
  </cols>
  <sheetData>
    <row r="1" spans="1:13" ht="25.15" customHeight="1" x14ac:dyDescent="0.2">
      <c r="A1" s="1497" t="s">
        <v>88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</row>
    <row r="2" spans="1:13" ht="25.15" customHeight="1" x14ac:dyDescent="0.2">
      <c r="A2" s="1440" t="s">
        <v>259</v>
      </c>
      <c r="B2" s="1440"/>
      <c r="C2" s="1440"/>
      <c r="D2" s="1440"/>
      <c r="E2" s="1440"/>
      <c r="F2" s="1440"/>
      <c r="G2" s="1440"/>
      <c r="H2" s="1440"/>
      <c r="I2" s="1440"/>
      <c r="J2" s="1440"/>
      <c r="K2" s="1440"/>
      <c r="L2" s="1440"/>
      <c r="M2" s="1440"/>
    </row>
    <row r="3" spans="1:13" ht="55.5" customHeight="1" x14ac:dyDescent="0.2">
      <c r="A3" s="1510" t="s">
        <v>228</v>
      </c>
      <c r="B3" s="1510"/>
      <c r="C3" s="1505" t="s">
        <v>255</v>
      </c>
      <c r="D3" s="1505" t="s">
        <v>0</v>
      </c>
      <c r="E3" s="116"/>
      <c r="F3" s="116"/>
    </row>
    <row r="4" spans="1:13" ht="31.9" customHeight="1" thickBot="1" x14ac:dyDescent="0.25">
      <c r="A4" s="1511"/>
      <c r="B4" s="1511"/>
      <c r="C4" s="1506"/>
      <c r="D4" s="1506"/>
    </row>
    <row r="5" spans="1:13" ht="25.15" customHeight="1" thickTop="1" thickBot="1" x14ac:dyDescent="0.25">
      <c r="A5" s="1489" t="s">
        <v>31</v>
      </c>
      <c r="B5" s="1489"/>
      <c r="C5" s="39">
        <v>10</v>
      </c>
      <c r="D5" s="39">
        <v>10</v>
      </c>
    </row>
    <row r="6" spans="1:13" ht="27" customHeight="1" thickBot="1" x14ac:dyDescent="0.25">
      <c r="A6" s="1507" t="s">
        <v>0</v>
      </c>
      <c r="B6" s="1508"/>
      <c r="C6" s="25">
        <v>10</v>
      </c>
      <c r="D6" s="25">
        <v>10</v>
      </c>
    </row>
    <row r="7" spans="1:13" x14ac:dyDescent="0.2">
      <c r="A7" s="121"/>
      <c r="B7" s="121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25"/>
  <cols>
    <col min="1" max="1" width="26.5703125" customWidth="1"/>
    <col min="2" max="2" width="7.5703125" customWidth="1"/>
    <col min="3" max="3" width="8.7109375" customWidth="1"/>
    <col min="4" max="4" width="8.85546875" customWidth="1"/>
    <col min="5" max="5" width="8" customWidth="1"/>
    <col min="6" max="6" width="9.28515625" customWidth="1"/>
    <col min="7" max="7" width="8.85546875" customWidth="1"/>
    <col min="8" max="8" width="9.85546875" customWidth="1"/>
    <col min="9" max="9" width="8.5703125" customWidth="1"/>
    <col min="10" max="10" width="12.5703125" customWidth="1"/>
    <col min="11" max="11" width="10.42578125" customWidth="1"/>
    <col min="12" max="12" width="7.7109375" customWidth="1"/>
    <col min="13" max="13" width="9.140625" customWidth="1"/>
    <col min="14" max="14" width="9.42578125" customWidth="1"/>
    <col min="15" max="15" width="11" customWidth="1"/>
    <col min="16" max="16" width="11.140625" customWidth="1"/>
    <col min="17" max="17" width="10.42578125" customWidth="1"/>
    <col min="18" max="18" width="11.140625" customWidth="1"/>
  </cols>
  <sheetData>
    <row r="1" spans="1:24" ht="22.5" customHeight="1" x14ac:dyDescent="0.25">
      <c r="A1" s="1536" t="s">
        <v>106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  <c r="V1" s="1536"/>
      <c r="W1" s="1536"/>
      <c r="X1" s="1536"/>
    </row>
    <row r="2" spans="1:24" ht="24" customHeight="1" thickBot="1" x14ac:dyDescent="0.3">
      <c r="A2" s="1536" t="s">
        <v>272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  <c r="L2" s="1536"/>
      <c r="M2" s="1536"/>
      <c r="N2" s="1536"/>
      <c r="O2" s="1536"/>
      <c r="P2" s="1536"/>
      <c r="Q2" s="1536"/>
      <c r="R2" s="1536"/>
      <c r="S2" s="1536"/>
      <c r="T2" s="1536"/>
      <c r="U2" s="1536"/>
      <c r="V2" s="1536"/>
      <c r="W2" s="1536"/>
      <c r="X2" s="1536"/>
    </row>
    <row r="3" spans="1:24" ht="26.25" customHeight="1" thickBot="1" x14ac:dyDescent="0.3">
      <c r="A3" s="1537" t="s">
        <v>228</v>
      </c>
      <c r="B3" s="1538" t="s">
        <v>107</v>
      </c>
      <c r="C3" s="1539"/>
      <c r="D3" s="1539"/>
      <c r="E3" s="1539"/>
      <c r="F3" s="1539"/>
      <c r="G3" s="1539"/>
      <c r="H3" s="1539"/>
      <c r="I3" s="1539"/>
      <c r="J3" s="1539"/>
      <c r="K3" s="1539"/>
      <c r="L3" s="1539"/>
      <c r="M3" s="1539"/>
      <c r="N3" s="1539"/>
      <c r="O3" s="1539"/>
      <c r="P3" s="1539"/>
      <c r="Q3" s="1539"/>
      <c r="R3" s="1539"/>
      <c r="S3" s="1539"/>
      <c r="T3" s="1539"/>
      <c r="U3" s="1539"/>
      <c r="V3" s="1539"/>
      <c r="W3" s="1539"/>
      <c r="X3" s="1539"/>
    </row>
    <row r="4" spans="1:24" ht="34.15" customHeight="1" x14ac:dyDescent="0.25">
      <c r="A4" s="1536"/>
      <c r="B4" s="1540" t="s">
        <v>108</v>
      </c>
      <c r="C4" s="1534" t="s">
        <v>109</v>
      </c>
      <c r="D4" s="1534" t="s">
        <v>110</v>
      </c>
      <c r="E4" s="1532" t="s">
        <v>260</v>
      </c>
      <c r="F4" s="1532" t="s">
        <v>261</v>
      </c>
      <c r="G4" s="1534" t="s">
        <v>111</v>
      </c>
      <c r="H4" s="1534" t="s">
        <v>112</v>
      </c>
      <c r="I4" s="1532" t="s">
        <v>113</v>
      </c>
      <c r="J4" s="1532" t="s">
        <v>114</v>
      </c>
      <c r="K4" s="1532" t="s">
        <v>262</v>
      </c>
      <c r="L4" s="1532" t="s">
        <v>263</v>
      </c>
      <c r="M4" s="1532" t="s">
        <v>115</v>
      </c>
      <c r="N4" s="1532" t="s">
        <v>117</v>
      </c>
      <c r="O4" s="1532" t="s">
        <v>118</v>
      </c>
      <c r="P4" s="1532" t="s">
        <v>185</v>
      </c>
      <c r="Q4" s="1532" t="s">
        <v>119</v>
      </c>
      <c r="R4" s="1532" t="s">
        <v>121</v>
      </c>
      <c r="S4" s="1532" t="s">
        <v>126</v>
      </c>
      <c r="T4" s="1532" t="s">
        <v>127</v>
      </c>
      <c r="U4" s="1532" t="s">
        <v>186</v>
      </c>
      <c r="V4" s="1532" t="s">
        <v>128</v>
      </c>
      <c r="W4" s="1532" t="s">
        <v>183</v>
      </c>
      <c r="X4" s="1532" t="s">
        <v>129</v>
      </c>
    </row>
    <row r="5" spans="1:24" ht="40.5" customHeight="1" thickBot="1" x14ac:dyDescent="0.3">
      <c r="A5" s="1536"/>
      <c r="B5" s="1541"/>
      <c r="C5" s="1535"/>
      <c r="D5" s="1535"/>
      <c r="E5" s="1533"/>
      <c r="F5" s="1533"/>
      <c r="G5" s="1535"/>
      <c r="H5" s="1535"/>
      <c r="I5" s="1533"/>
      <c r="J5" s="1533"/>
      <c r="K5" s="1533"/>
      <c r="L5" s="1533"/>
      <c r="M5" s="1533"/>
      <c r="N5" s="1533"/>
      <c r="O5" s="1533"/>
      <c r="P5" s="1533"/>
      <c r="Q5" s="1533"/>
      <c r="R5" s="1533"/>
      <c r="S5" s="1533"/>
      <c r="T5" s="1533"/>
      <c r="U5" s="1533"/>
      <c r="V5" s="1533"/>
      <c r="W5" s="1533"/>
      <c r="X5" s="1533"/>
    </row>
    <row r="6" spans="1:24" ht="24.95" customHeight="1" thickTop="1" x14ac:dyDescent="0.25">
      <c r="A6" s="125" t="s">
        <v>69</v>
      </c>
      <c r="B6" s="132">
        <v>0</v>
      </c>
      <c r="C6" s="130">
        <v>0</v>
      </c>
      <c r="D6" s="132">
        <v>0</v>
      </c>
      <c r="E6" s="130">
        <v>0</v>
      </c>
      <c r="F6" s="132">
        <v>0</v>
      </c>
      <c r="G6" s="130">
        <v>0</v>
      </c>
      <c r="H6" s="132">
        <v>0</v>
      </c>
      <c r="I6" s="130">
        <v>0</v>
      </c>
      <c r="J6" s="132">
        <v>0</v>
      </c>
      <c r="K6" s="130">
        <v>0</v>
      </c>
      <c r="L6" s="132">
        <v>0</v>
      </c>
      <c r="M6" s="130">
        <v>0</v>
      </c>
      <c r="N6" s="132">
        <v>0</v>
      </c>
      <c r="O6" s="130">
        <v>0</v>
      </c>
      <c r="P6" s="132">
        <v>0</v>
      </c>
      <c r="Q6" s="130">
        <v>47</v>
      </c>
      <c r="R6" s="132">
        <v>0</v>
      </c>
      <c r="S6" s="130">
        <v>0</v>
      </c>
      <c r="T6" s="132">
        <v>0</v>
      </c>
      <c r="U6" s="130">
        <v>0</v>
      </c>
      <c r="V6" s="132">
        <v>0</v>
      </c>
      <c r="W6" s="130">
        <v>0</v>
      </c>
      <c r="X6" s="132">
        <v>0</v>
      </c>
    </row>
    <row r="7" spans="1:24" ht="24.95" customHeight="1" x14ac:dyDescent="0.25">
      <c r="A7" s="126" t="s">
        <v>27</v>
      </c>
      <c r="B7" s="133">
        <v>23</v>
      </c>
      <c r="C7" s="131">
        <v>22</v>
      </c>
      <c r="D7" s="131">
        <v>39</v>
      </c>
      <c r="E7" s="131">
        <v>0</v>
      </c>
      <c r="F7" s="131">
        <v>2</v>
      </c>
      <c r="G7" s="131">
        <v>59</v>
      </c>
      <c r="H7" s="131">
        <v>0</v>
      </c>
      <c r="I7" s="131">
        <v>2</v>
      </c>
      <c r="J7" s="131">
        <v>2</v>
      </c>
      <c r="K7" s="131">
        <v>1</v>
      </c>
      <c r="L7" s="131">
        <v>32</v>
      </c>
      <c r="M7" s="131">
        <v>0</v>
      </c>
      <c r="N7" s="131">
        <v>17</v>
      </c>
      <c r="O7" s="131">
        <v>29</v>
      </c>
      <c r="P7" s="131">
        <v>2</v>
      </c>
      <c r="Q7" s="131">
        <v>59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12</v>
      </c>
      <c r="X7" s="131">
        <v>206</v>
      </c>
    </row>
    <row r="8" spans="1:24" ht="24.95" customHeight="1" x14ac:dyDescent="0.25">
      <c r="A8" s="126" t="s">
        <v>70</v>
      </c>
      <c r="B8" s="133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19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</row>
    <row r="9" spans="1:24" ht="24.95" customHeight="1" x14ac:dyDescent="0.25">
      <c r="A9" s="126" t="s">
        <v>29</v>
      </c>
      <c r="B9" s="133">
        <v>3</v>
      </c>
      <c r="C9" s="131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</row>
    <row r="10" spans="1:24" ht="24.95" customHeight="1" x14ac:dyDescent="0.25">
      <c r="A10" s="126" t="s">
        <v>30</v>
      </c>
      <c r="B10" s="133">
        <v>25</v>
      </c>
      <c r="C10" s="131">
        <v>151</v>
      </c>
      <c r="D10" s="131">
        <v>141</v>
      </c>
      <c r="E10" s="131">
        <v>22</v>
      </c>
      <c r="F10" s="131">
        <v>1</v>
      </c>
      <c r="G10" s="131">
        <v>66</v>
      </c>
      <c r="H10" s="131">
        <v>11</v>
      </c>
      <c r="I10" s="131">
        <v>10</v>
      </c>
      <c r="J10" s="131">
        <v>1</v>
      </c>
      <c r="K10" s="131">
        <v>36</v>
      </c>
      <c r="L10" s="131">
        <v>1</v>
      </c>
      <c r="M10" s="131">
        <v>1</v>
      </c>
      <c r="N10" s="131">
        <v>137</v>
      </c>
      <c r="O10" s="131">
        <v>2</v>
      </c>
      <c r="P10" s="131">
        <v>1</v>
      </c>
      <c r="Q10" s="131">
        <v>435</v>
      </c>
      <c r="R10" s="131">
        <v>1</v>
      </c>
      <c r="S10" s="131">
        <v>1</v>
      </c>
      <c r="T10" s="131">
        <v>1</v>
      </c>
      <c r="U10" s="131">
        <v>1</v>
      </c>
      <c r="V10" s="131">
        <v>404</v>
      </c>
      <c r="W10" s="131">
        <v>1</v>
      </c>
      <c r="X10" s="131">
        <v>68</v>
      </c>
    </row>
    <row r="11" spans="1:24" ht="24.95" customHeight="1" x14ac:dyDescent="0.25">
      <c r="A11" s="126" t="s">
        <v>31</v>
      </c>
      <c r="B11" s="133">
        <v>16</v>
      </c>
      <c r="C11" s="131">
        <v>4</v>
      </c>
      <c r="D11" s="131">
        <v>44</v>
      </c>
      <c r="E11" s="131">
        <v>1</v>
      </c>
      <c r="F11" s="131">
        <v>2</v>
      </c>
      <c r="G11" s="131">
        <v>9</v>
      </c>
      <c r="H11" s="131">
        <v>11</v>
      </c>
      <c r="I11" s="131">
        <v>6</v>
      </c>
      <c r="J11" s="131">
        <v>5</v>
      </c>
      <c r="K11" s="131">
        <v>2</v>
      </c>
      <c r="L11" s="131">
        <v>1</v>
      </c>
      <c r="M11" s="131">
        <v>1</v>
      </c>
      <c r="N11" s="131">
        <v>17</v>
      </c>
      <c r="O11" s="131">
        <v>8</v>
      </c>
      <c r="P11" s="131">
        <v>1</v>
      </c>
      <c r="Q11" s="131">
        <v>64</v>
      </c>
      <c r="R11" s="131">
        <v>1</v>
      </c>
      <c r="S11" s="131">
        <v>1</v>
      </c>
      <c r="T11" s="131">
        <v>2</v>
      </c>
      <c r="U11" s="131">
        <v>1</v>
      </c>
      <c r="V11" s="131">
        <v>30</v>
      </c>
      <c r="W11" s="131">
        <v>19</v>
      </c>
      <c r="X11" s="131">
        <v>179</v>
      </c>
    </row>
    <row r="12" spans="1:24" ht="24.95" customHeight="1" x14ac:dyDescent="0.25">
      <c r="A12" s="126" t="s">
        <v>32</v>
      </c>
      <c r="B12" s="133">
        <v>10</v>
      </c>
      <c r="C12" s="131">
        <v>17</v>
      </c>
      <c r="D12" s="131">
        <v>81</v>
      </c>
      <c r="E12" s="131">
        <v>0</v>
      </c>
      <c r="F12" s="131">
        <v>0</v>
      </c>
      <c r="G12" s="131">
        <v>258</v>
      </c>
      <c r="H12" s="131">
        <v>0</v>
      </c>
      <c r="I12" s="131">
        <v>1</v>
      </c>
      <c r="J12" s="131">
        <v>9</v>
      </c>
      <c r="K12" s="131">
        <v>0</v>
      </c>
      <c r="L12" s="131">
        <v>0</v>
      </c>
      <c r="M12" s="131">
        <v>0</v>
      </c>
      <c r="N12" s="131">
        <v>18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12</v>
      </c>
      <c r="V12" s="131">
        <v>0</v>
      </c>
      <c r="W12" s="131">
        <v>16</v>
      </c>
      <c r="X12" s="131">
        <v>199</v>
      </c>
    </row>
    <row r="13" spans="1:24" ht="24.95" customHeight="1" x14ac:dyDescent="0.25">
      <c r="A13" s="126" t="s">
        <v>71</v>
      </c>
      <c r="B13" s="133">
        <v>24</v>
      </c>
      <c r="C13" s="131">
        <v>1</v>
      </c>
      <c r="D13" s="131">
        <v>52</v>
      </c>
      <c r="E13" s="131">
        <v>4</v>
      </c>
      <c r="F13" s="131">
        <v>4</v>
      </c>
      <c r="G13" s="131">
        <v>13</v>
      </c>
      <c r="H13" s="131">
        <v>1</v>
      </c>
      <c r="I13" s="131">
        <v>30</v>
      </c>
      <c r="J13" s="131">
        <v>7</v>
      </c>
      <c r="K13" s="131">
        <v>1</v>
      </c>
      <c r="L13" s="131">
        <v>2</v>
      </c>
      <c r="M13" s="131">
        <v>1</v>
      </c>
      <c r="N13" s="131">
        <v>29</v>
      </c>
      <c r="O13" s="131">
        <v>12</v>
      </c>
      <c r="P13" s="131">
        <v>12</v>
      </c>
      <c r="Q13" s="131">
        <v>173</v>
      </c>
      <c r="R13" s="131">
        <v>1</v>
      </c>
      <c r="S13" s="131">
        <v>2</v>
      </c>
      <c r="T13" s="131">
        <v>40</v>
      </c>
      <c r="U13" s="131">
        <v>33</v>
      </c>
      <c r="V13" s="131">
        <v>32</v>
      </c>
      <c r="W13" s="131">
        <v>1</v>
      </c>
      <c r="X13" s="131">
        <v>16</v>
      </c>
    </row>
    <row r="14" spans="1:24" ht="24.95" customHeight="1" x14ac:dyDescent="0.25">
      <c r="A14" s="126" t="s">
        <v>34</v>
      </c>
      <c r="B14" s="133">
        <v>3</v>
      </c>
      <c r="C14" s="131">
        <v>2</v>
      </c>
      <c r="D14" s="131">
        <v>49</v>
      </c>
      <c r="E14" s="131">
        <v>2</v>
      </c>
      <c r="F14" s="131">
        <v>2</v>
      </c>
      <c r="G14" s="131">
        <v>1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4</v>
      </c>
      <c r="N14" s="131">
        <v>11</v>
      </c>
      <c r="O14" s="131">
        <v>10</v>
      </c>
      <c r="P14" s="131">
        <v>0</v>
      </c>
      <c r="Q14" s="131">
        <v>422</v>
      </c>
      <c r="R14" s="131">
        <v>0</v>
      </c>
      <c r="S14" s="131">
        <v>0</v>
      </c>
      <c r="T14" s="131">
        <v>0</v>
      </c>
      <c r="U14" s="131">
        <v>0</v>
      </c>
      <c r="V14" s="131">
        <v>40</v>
      </c>
      <c r="W14" s="131">
        <v>0</v>
      </c>
      <c r="X14" s="131">
        <v>14</v>
      </c>
    </row>
    <row r="15" spans="1:24" ht="24.95" customHeight="1" x14ac:dyDescent="0.25">
      <c r="A15" s="126" t="s">
        <v>72</v>
      </c>
      <c r="B15" s="133">
        <v>0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1</v>
      </c>
      <c r="P15" s="131">
        <v>0</v>
      </c>
      <c r="Q15" s="131">
        <v>677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9</v>
      </c>
    </row>
    <row r="16" spans="1:24" ht="24.95" customHeight="1" x14ac:dyDescent="0.25">
      <c r="A16" s="126" t="s">
        <v>73</v>
      </c>
      <c r="B16" s="133">
        <v>0</v>
      </c>
      <c r="C16" s="131">
        <v>0</v>
      </c>
      <c r="D16" s="131">
        <v>0</v>
      </c>
      <c r="E16" s="131">
        <v>0</v>
      </c>
      <c r="F16" s="131">
        <v>0</v>
      </c>
      <c r="G16" s="131">
        <v>9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353</v>
      </c>
      <c r="R16" s="131">
        <v>0</v>
      </c>
      <c r="S16" s="131">
        <v>0</v>
      </c>
      <c r="T16" s="131">
        <v>0</v>
      </c>
      <c r="U16" s="131">
        <v>0</v>
      </c>
      <c r="V16" s="131">
        <v>41</v>
      </c>
      <c r="W16" s="131">
        <v>0</v>
      </c>
      <c r="X16" s="131">
        <v>43</v>
      </c>
    </row>
    <row r="17" spans="1:24" ht="24.95" customHeight="1" x14ac:dyDescent="0.25">
      <c r="A17" s="126" t="s">
        <v>37</v>
      </c>
      <c r="B17" s="133">
        <v>0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2</v>
      </c>
    </row>
    <row r="18" spans="1:24" ht="24.95" customHeight="1" x14ac:dyDescent="0.25">
      <c r="A18" s="126" t="s">
        <v>74</v>
      </c>
      <c r="B18" s="133">
        <v>0</v>
      </c>
      <c r="C18" s="131">
        <v>0</v>
      </c>
      <c r="D18" s="131">
        <v>0</v>
      </c>
      <c r="E18" s="131">
        <v>0</v>
      </c>
      <c r="F18" s="131">
        <v>0</v>
      </c>
      <c r="G18" s="131">
        <v>6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1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33</v>
      </c>
    </row>
    <row r="19" spans="1:24" ht="24.95" customHeight="1" x14ac:dyDescent="0.25">
      <c r="A19" s="126" t="s">
        <v>39</v>
      </c>
      <c r="B19" s="133">
        <v>0</v>
      </c>
      <c r="C19" s="131">
        <v>0</v>
      </c>
      <c r="D19" s="131">
        <v>0</v>
      </c>
      <c r="E19" s="131">
        <v>0</v>
      </c>
      <c r="F19" s="131">
        <v>0</v>
      </c>
      <c r="G19" s="131">
        <v>2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4</v>
      </c>
      <c r="O19" s="131">
        <v>1</v>
      </c>
      <c r="P19" s="131">
        <v>1</v>
      </c>
      <c r="Q19" s="131">
        <v>19</v>
      </c>
      <c r="R19" s="131">
        <v>0</v>
      </c>
      <c r="S19" s="131">
        <v>0</v>
      </c>
      <c r="T19" s="131">
        <v>0</v>
      </c>
      <c r="U19" s="131">
        <v>0</v>
      </c>
      <c r="V19" s="131">
        <v>23</v>
      </c>
      <c r="W19" s="131">
        <v>0</v>
      </c>
      <c r="X19" s="131">
        <v>1</v>
      </c>
    </row>
    <row r="20" spans="1:24" ht="34.15" customHeight="1" x14ac:dyDescent="0.25">
      <c r="A20" s="126" t="s">
        <v>75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7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31</v>
      </c>
      <c r="R20" s="133">
        <v>0</v>
      </c>
      <c r="S20" s="133">
        <v>0</v>
      </c>
      <c r="T20" s="133">
        <v>0</v>
      </c>
      <c r="U20" s="133">
        <v>0</v>
      </c>
      <c r="V20" s="133">
        <v>8</v>
      </c>
      <c r="W20" s="133">
        <v>0</v>
      </c>
      <c r="X20" s="133">
        <v>3</v>
      </c>
    </row>
    <row r="21" spans="1:24" ht="34.15" customHeight="1" x14ac:dyDescent="0.25">
      <c r="A21" s="126" t="s">
        <v>77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1</v>
      </c>
      <c r="O21" s="133">
        <v>0</v>
      </c>
      <c r="P21" s="133">
        <v>0</v>
      </c>
      <c r="Q21" s="133">
        <v>16</v>
      </c>
      <c r="R21" s="133">
        <v>0</v>
      </c>
      <c r="S21" s="133">
        <v>0</v>
      </c>
      <c r="T21" s="133">
        <v>0</v>
      </c>
      <c r="U21" s="133">
        <v>0</v>
      </c>
      <c r="V21" s="133">
        <v>12</v>
      </c>
      <c r="W21" s="133">
        <v>0</v>
      </c>
      <c r="X21" s="133">
        <v>0</v>
      </c>
    </row>
    <row r="22" spans="1:24" ht="34.15" customHeight="1" x14ac:dyDescent="0.25">
      <c r="A22" s="126" t="s">
        <v>43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22</v>
      </c>
    </row>
    <row r="23" spans="1:24" ht="34.15" customHeight="1" x14ac:dyDescent="0.25">
      <c r="A23" s="129" t="s">
        <v>44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159</v>
      </c>
      <c r="R23" s="133">
        <v>0</v>
      </c>
      <c r="S23" s="133">
        <v>0</v>
      </c>
      <c r="T23" s="133">
        <v>0</v>
      </c>
      <c r="U23" s="133">
        <v>0</v>
      </c>
      <c r="V23" s="133">
        <v>54</v>
      </c>
      <c r="W23" s="133">
        <v>0</v>
      </c>
      <c r="X23" s="133">
        <v>0</v>
      </c>
    </row>
    <row r="24" spans="1:24" ht="34.15" customHeight="1" x14ac:dyDescent="0.25">
      <c r="A24" s="126" t="s">
        <v>45</v>
      </c>
      <c r="B24" s="133">
        <v>0</v>
      </c>
      <c r="C24" s="133">
        <v>0</v>
      </c>
      <c r="D24" s="133">
        <v>4</v>
      </c>
      <c r="E24" s="133">
        <v>0</v>
      </c>
      <c r="F24" s="133">
        <v>2</v>
      </c>
      <c r="G24" s="133">
        <v>3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11</v>
      </c>
      <c r="O24" s="133">
        <v>0</v>
      </c>
      <c r="P24" s="133">
        <v>0</v>
      </c>
      <c r="Q24" s="133">
        <v>61</v>
      </c>
      <c r="R24" s="133">
        <v>0</v>
      </c>
      <c r="S24" s="133">
        <v>0</v>
      </c>
      <c r="T24" s="133">
        <v>0</v>
      </c>
      <c r="U24" s="133">
        <v>0</v>
      </c>
      <c r="V24" s="133">
        <v>28</v>
      </c>
      <c r="W24" s="133">
        <v>0</v>
      </c>
      <c r="X24" s="133">
        <v>13</v>
      </c>
    </row>
    <row r="25" spans="1:24" ht="34.15" customHeight="1" x14ac:dyDescent="0.25">
      <c r="A25" s="126" t="s">
        <v>172</v>
      </c>
      <c r="B25" s="133">
        <v>2</v>
      </c>
      <c r="C25" s="133">
        <v>0</v>
      </c>
      <c r="D25" s="133">
        <v>9</v>
      </c>
      <c r="E25" s="133">
        <v>0</v>
      </c>
      <c r="F25" s="133">
        <v>0</v>
      </c>
      <c r="G25" s="133">
        <v>2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7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2</v>
      </c>
    </row>
    <row r="26" spans="1:24" ht="34.15" customHeight="1" x14ac:dyDescent="0.25">
      <c r="A26" s="126" t="s">
        <v>79</v>
      </c>
      <c r="B26" s="133">
        <v>0</v>
      </c>
      <c r="C26" s="133">
        <v>0</v>
      </c>
      <c r="D26" s="133">
        <v>3</v>
      </c>
      <c r="E26" s="133">
        <v>0</v>
      </c>
      <c r="F26" s="133">
        <v>0</v>
      </c>
      <c r="G26" s="133">
        <v>5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</row>
    <row r="27" spans="1:24" ht="34.15" customHeight="1" x14ac:dyDescent="0.25">
      <c r="A27" s="126" t="s">
        <v>86</v>
      </c>
      <c r="B27" s="133">
        <v>0</v>
      </c>
      <c r="C27" s="133">
        <v>0</v>
      </c>
      <c r="D27" s="133">
        <v>1</v>
      </c>
      <c r="E27" s="133">
        <v>0</v>
      </c>
      <c r="F27" s="133">
        <v>2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1</v>
      </c>
      <c r="P27" s="133">
        <v>0</v>
      </c>
      <c r="Q27" s="133">
        <v>17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8</v>
      </c>
    </row>
    <row r="28" spans="1:24" ht="34.15" customHeight="1" x14ac:dyDescent="0.25">
      <c r="A28" s="126" t="s">
        <v>57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2</v>
      </c>
    </row>
    <row r="29" spans="1:24" ht="34.15" customHeight="1" x14ac:dyDescent="0.25">
      <c r="A29" s="126" t="s">
        <v>157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10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</row>
    <row r="30" spans="1:24" ht="34.15" customHeight="1" x14ac:dyDescent="0.25">
      <c r="A30" s="126" t="s">
        <v>162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1</v>
      </c>
      <c r="O30" s="133">
        <v>0</v>
      </c>
      <c r="P30" s="133">
        <v>0</v>
      </c>
      <c r="Q30" s="133">
        <v>28</v>
      </c>
      <c r="R30" s="133">
        <v>0</v>
      </c>
      <c r="S30" s="133">
        <v>0</v>
      </c>
      <c r="T30" s="133">
        <v>0</v>
      </c>
      <c r="U30" s="133">
        <v>0</v>
      </c>
      <c r="V30" s="133">
        <v>31</v>
      </c>
      <c r="W30" s="133">
        <v>0</v>
      </c>
      <c r="X30" s="133">
        <v>0</v>
      </c>
    </row>
    <row r="31" spans="1:24" ht="34.15" customHeight="1" thickBot="1" x14ac:dyDescent="0.3">
      <c r="A31" s="128" t="s">
        <v>163</v>
      </c>
      <c r="B31" s="135">
        <v>0</v>
      </c>
      <c r="C31" s="135">
        <v>0</v>
      </c>
      <c r="D31" s="135">
        <v>0</v>
      </c>
      <c r="E31" s="135">
        <v>0</v>
      </c>
      <c r="F31" s="135">
        <v>0</v>
      </c>
      <c r="G31" s="135">
        <v>4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5">
        <v>0</v>
      </c>
      <c r="W31" s="135">
        <v>0</v>
      </c>
      <c r="X31" s="135">
        <v>0</v>
      </c>
    </row>
    <row r="32" spans="1:24" ht="30.6" customHeight="1" thickBot="1" x14ac:dyDescent="0.3">
      <c r="A32" s="136" t="s">
        <v>58</v>
      </c>
      <c r="B32" s="137">
        <f>SUM(B6:B31)</f>
        <v>106</v>
      </c>
      <c r="C32" s="137">
        <f t="shared" ref="C32:X32" si="0">SUM(C6:C31)</f>
        <v>197</v>
      </c>
      <c r="D32" s="137">
        <f t="shared" si="0"/>
        <v>423</v>
      </c>
      <c r="E32" s="137">
        <f t="shared" si="0"/>
        <v>29</v>
      </c>
      <c r="F32" s="137">
        <f t="shared" si="0"/>
        <v>15</v>
      </c>
      <c r="G32" s="137">
        <f t="shared" si="0"/>
        <v>444</v>
      </c>
      <c r="H32" s="137">
        <f t="shared" si="0"/>
        <v>23</v>
      </c>
      <c r="I32" s="137">
        <f t="shared" si="0"/>
        <v>49</v>
      </c>
      <c r="J32" s="137">
        <f t="shared" si="0"/>
        <v>24</v>
      </c>
      <c r="K32" s="137">
        <f t="shared" si="0"/>
        <v>40</v>
      </c>
      <c r="L32" s="137">
        <f t="shared" si="0"/>
        <v>36</v>
      </c>
      <c r="M32" s="137">
        <f t="shared" si="0"/>
        <v>7</v>
      </c>
      <c r="N32" s="137">
        <f t="shared" si="0"/>
        <v>246</v>
      </c>
      <c r="O32" s="137">
        <f t="shared" si="0"/>
        <v>72</v>
      </c>
      <c r="P32" s="137">
        <f t="shared" si="0"/>
        <v>17</v>
      </c>
      <c r="Q32" s="137">
        <f t="shared" si="0"/>
        <v>2590</v>
      </c>
      <c r="R32" s="137">
        <f t="shared" si="0"/>
        <v>3</v>
      </c>
      <c r="S32" s="137">
        <f t="shared" si="0"/>
        <v>4</v>
      </c>
      <c r="T32" s="137">
        <f t="shared" si="0"/>
        <v>43</v>
      </c>
      <c r="U32" s="137">
        <f t="shared" si="0"/>
        <v>47</v>
      </c>
      <c r="V32" s="137">
        <f t="shared" si="0"/>
        <v>703</v>
      </c>
      <c r="W32" s="137">
        <f t="shared" si="0"/>
        <v>49</v>
      </c>
      <c r="X32" s="137">
        <f t="shared" si="0"/>
        <v>820</v>
      </c>
    </row>
    <row r="33" spans="17:17" ht="34.15" customHeight="1" x14ac:dyDescent="0.35">
      <c r="Q33" s="139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" customHeight="1" x14ac:dyDescent="0.25"/>
  <cols>
    <col min="1" max="1" width="25.7109375" customWidth="1"/>
    <col min="2" max="2" width="9.7109375" customWidth="1"/>
    <col min="3" max="3" width="9.5703125" customWidth="1"/>
    <col min="4" max="4" width="10.42578125" customWidth="1"/>
    <col min="5" max="5" width="9.28515625" customWidth="1"/>
    <col min="6" max="6" width="9.42578125" customWidth="1"/>
    <col min="7" max="7" width="9.5703125" customWidth="1"/>
    <col min="8" max="8" width="9" customWidth="1"/>
    <col min="9" max="10" width="8.140625" customWidth="1"/>
    <col min="11" max="11" width="7.7109375" customWidth="1"/>
    <col min="12" max="12" width="7.5703125" customWidth="1"/>
    <col min="13" max="13" width="10.7109375" customWidth="1"/>
    <col min="14" max="15" width="8" customWidth="1"/>
    <col min="16" max="16" width="7.28515625" customWidth="1"/>
    <col min="17" max="17" width="11.42578125" customWidth="1"/>
    <col min="18" max="18" width="9.28515625" customWidth="1"/>
    <col min="19" max="19" width="9.42578125" customWidth="1"/>
    <col min="20" max="20" width="8" customWidth="1"/>
    <col min="21" max="21" width="7.7109375" customWidth="1"/>
    <col min="22" max="22" width="8.42578125" customWidth="1"/>
    <col min="23" max="23" width="8.5703125" customWidth="1"/>
    <col min="24" max="24" width="8.140625" customWidth="1"/>
  </cols>
  <sheetData>
    <row r="1" spans="1:24" ht="39.950000000000003" customHeight="1" thickBot="1" x14ac:dyDescent="0.3">
      <c r="A1" s="1536" t="s">
        <v>275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  <c r="L1" s="1536"/>
      <c r="M1" s="1536"/>
      <c r="N1" s="1536"/>
      <c r="O1" s="1536"/>
      <c r="P1" s="1536"/>
      <c r="Q1" s="1536"/>
      <c r="R1" s="1536"/>
      <c r="S1" s="1536"/>
      <c r="T1" s="1536"/>
      <c r="U1" s="1536"/>
      <c r="V1" s="1536"/>
      <c r="W1" s="1536"/>
      <c r="X1" s="1536"/>
    </row>
    <row r="2" spans="1:24" ht="30.6" customHeight="1" thickBot="1" x14ac:dyDescent="0.3">
      <c r="A2" s="1547" t="s">
        <v>228</v>
      </c>
      <c r="B2" s="1550" t="s">
        <v>107</v>
      </c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</row>
    <row r="3" spans="1:24" ht="30.6" customHeight="1" thickBot="1" x14ac:dyDescent="0.3">
      <c r="A3" s="1548"/>
      <c r="B3" s="1532" t="s">
        <v>182</v>
      </c>
      <c r="C3" s="1532" t="s">
        <v>184</v>
      </c>
      <c r="D3" s="1532" t="s">
        <v>264</v>
      </c>
      <c r="E3" s="1532" t="s">
        <v>265</v>
      </c>
      <c r="F3" s="1532" t="s">
        <v>266</v>
      </c>
      <c r="G3" s="1532" t="s">
        <v>267</v>
      </c>
      <c r="H3" s="1543" t="s">
        <v>130</v>
      </c>
      <c r="I3" s="1543" t="s">
        <v>268</v>
      </c>
      <c r="J3" s="1543" t="s">
        <v>269</v>
      </c>
      <c r="K3" s="1543" t="s">
        <v>180</v>
      </c>
      <c r="L3" s="1543" t="s">
        <v>270</v>
      </c>
      <c r="M3" s="1543" t="s">
        <v>178</v>
      </c>
      <c r="N3" s="1532" t="s">
        <v>179</v>
      </c>
      <c r="O3" s="1532" t="s">
        <v>181</v>
      </c>
      <c r="P3" s="1532" t="s">
        <v>271</v>
      </c>
      <c r="Q3" s="1532" t="s">
        <v>116</v>
      </c>
      <c r="R3" s="1532" t="s">
        <v>120</v>
      </c>
      <c r="S3" s="1532" t="s">
        <v>122</v>
      </c>
      <c r="T3" s="1532" t="s">
        <v>124</v>
      </c>
      <c r="U3" s="1532" t="s">
        <v>125</v>
      </c>
      <c r="V3" s="1543" t="s">
        <v>131</v>
      </c>
      <c r="W3" s="1543" t="s">
        <v>95</v>
      </c>
      <c r="X3" s="1545" t="s">
        <v>0</v>
      </c>
    </row>
    <row r="4" spans="1:24" ht="30.6" customHeight="1" thickBot="1" x14ac:dyDescent="0.3">
      <c r="A4" s="1548"/>
      <c r="B4" s="1533"/>
      <c r="C4" s="1533"/>
      <c r="D4" s="1533"/>
      <c r="E4" s="1533"/>
      <c r="F4" s="1533"/>
      <c r="G4" s="1533"/>
      <c r="H4" s="1543"/>
      <c r="I4" s="1543"/>
      <c r="J4" s="1543"/>
      <c r="K4" s="1543"/>
      <c r="L4" s="1543"/>
      <c r="M4" s="1543"/>
      <c r="N4" s="1533"/>
      <c r="O4" s="1533"/>
      <c r="P4" s="1533"/>
      <c r="Q4" s="1533"/>
      <c r="R4" s="1533"/>
      <c r="S4" s="1533"/>
      <c r="T4" s="1533"/>
      <c r="U4" s="1533"/>
      <c r="V4" s="1543"/>
      <c r="W4" s="1543"/>
      <c r="X4" s="1545"/>
    </row>
    <row r="5" spans="1:24" ht="30.6" customHeight="1" thickBot="1" x14ac:dyDescent="0.3">
      <c r="A5" s="1549"/>
      <c r="B5" s="1542"/>
      <c r="C5" s="1542"/>
      <c r="D5" s="1542"/>
      <c r="E5" s="1542"/>
      <c r="F5" s="1542"/>
      <c r="G5" s="1542"/>
      <c r="H5" s="1544"/>
      <c r="I5" s="1544"/>
      <c r="J5" s="1544"/>
      <c r="K5" s="1544"/>
      <c r="L5" s="1544"/>
      <c r="M5" s="1544"/>
      <c r="N5" s="1542"/>
      <c r="O5" s="1542"/>
      <c r="P5" s="1542"/>
      <c r="Q5" s="1542"/>
      <c r="R5" s="1542"/>
      <c r="S5" s="1542"/>
      <c r="T5" s="1542"/>
      <c r="U5" s="1542"/>
      <c r="V5" s="1544"/>
      <c r="W5" s="1544"/>
      <c r="X5" s="1546"/>
    </row>
    <row r="6" spans="1:24" ht="30.6" customHeight="1" thickTop="1" x14ac:dyDescent="0.25">
      <c r="A6" s="125" t="s">
        <v>69</v>
      </c>
      <c r="B6" s="132">
        <v>0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0</v>
      </c>
      <c r="R6" s="130">
        <v>0</v>
      </c>
      <c r="S6" s="130">
        <v>0</v>
      </c>
      <c r="T6" s="130">
        <v>0</v>
      </c>
      <c r="U6" s="130">
        <v>0</v>
      </c>
      <c r="V6" s="130">
        <v>0</v>
      </c>
      <c r="W6" s="130">
        <v>0</v>
      </c>
      <c r="X6" s="133">
        <v>47</v>
      </c>
    </row>
    <row r="7" spans="1:24" ht="30.6" customHeight="1" x14ac:dyDescent="0.25">
      <c r="A7" s="126" t="s">
        <v>27</v>
      </c>
      <c r="B7" s="133">
        <v>19</v>
      </c>
      <c r="C7" s="133">
        <v>43</v>
      </c>
      <c r="D7" s="133">
        <v>0</v>
      </c>
      <c r="E7" s="133">
        <v>2</v>
      </c>
      <c r="F7" s="133">
        <v>6</v>
      </c>
      <c r="G7" s="133">
        <v>0</v>
      </c>
      <c r="H7" s="133">
        <v>0</v>
      </c>
      <c r="I7" s="133">
        <v>0</v>
      </c>
      <c r="J7" s="133">
        <v>33</v>
      </c>
      <c r="K7" s="133">
        <v>0</v>
      </c>
      <c r="L7" s="133">
        <v>0</v>
      </c>
      <c r="M7" s="133">
        <v>1</v>
      </c>
      <c r="N7" s="133">
        <v>0</v>
      </c>
      <c r="O7" s="133">
        <v>2</v>
      </c>
      <c r="P7" s="133">
        <v>0</v>
      </c>
      <c r="Q7" s="133">
        <v>14</v>
      </c>
      <c r="R7" s="133">
        <v>0</v>
      </c>
      <c r="S7" s="133">
        <v>47</v>
      </c>
      <c r="T7" s="133">
        <v>32</v>
      </c>
      <c r="U7" s="133">
        <v>0</v>
      </c>
      <c r="V7" s="133">
        <v>21</v>
      </c>
      <c r="W7" s="133">
        <v>92</v>
      </c>
      <c r="X7" s="133">
        <v>819</v>
      </c>
    </row>
    <row r="8" spans="1:24" ht="30.6" customHeight="1" x14ac:dyDescent="0.25">
      <c r="A8" s="126" t="s">
        <v>70</v>
      </c>
      <c r="B8" s="133">
        <v>0</v>
      </c>
      <c r="C8" s="133">
        <v>0</v>
      </c>
      <c r="D8" s="133">
        <v>0</v>
      </c>
      <c r="E8" s="133">
        <v>0</v>
      </c>
      <c r="F8" s="133">
        <v>0</v>
      </c>
      <c r="G8" s="133">
        <v>0</v>
      </c>
      <c r="H8" s="133">
        <v>0</v>
      </c>
      <c r="I8" s="133">
        <v>0</v>
      </c>
      <c r="J8" s="133">
        <v>0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3">
        <v>0</v>
      </c>
      <c r="T8" s="133">
        <v>0</v>
      </c>
      <c r="U8" s="133">
        <v>0</v>
      </c>
      <c r="V8" s="133">
        <v>0</v>
      </c>
      <c r="W8" s="133">
        <v>0</v>
      </c>
      <c r="X8" s="133">
        <v>19</v>
      </c>
    </row>
    <row r="9" spans="1:24" ht="30.6" customHeight="1" x14ac:dyDescent="0.25">
      <c r="A9" s="126" t="s">
        <v>29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3">
        <v>3</v>
      </c>
    </row>
    <row r="10" spans="1:24" ht="30.6" customHeight="1" x14ac:dyDescent="0.25">
      <c r="A10" s="126" t="s">
        <v>30</v>
      </c>
      <c r="B10" s="133">
        <v>1</v>
      </c>
      <c r="C10" s="133">
        <v>1</v>
      </c>
      <c r="D10" s="133">
        <v>1</v>
      </c>
      <c r="E10" s="133">
        <v>1</v>
      </c>
      <c r="F10" s="133">
        <v>121</v>
      </c>
      <c r="G10" s="133">
        <v>7</v>
      </c>
      <c r="H10" s="133">
        <v>724</v>
      </c>
      <c r="I10" s="133">
        <v>1</v>
      </c>
      <c r="J10" s="133">
        <v>50</v>
      </c>
      <c r="K10" s="133">
        <v>94</v>
      </c>
      <c r="L10" s="133">
        <v>1</v>
      </c>
      <c r="M10" s="133">
        <v>1</v>
      </c>
      <c r="N10" s="133">
        <v>1</v>
      </c>
      <c r="O10" s="133">
        <v>2</v>
      </c>
      <c r="P10" s="133">
        <v>1</v>
      </c>
      <c r="Q10" s="133">
        <v>25</v>
      </c>
      <c r="R10" s="133">
        <v>111</v>
      </c>
      <c r="S10" s="133">
        <v>45</v>
      </c>
      <c r="T10" s="133">
        <v>7</v>
      </c>
      <c r="U10" s="133">
        <v>1</v>
      </c>
      <c r="V10" s="133">
        <v>18</v>
      </c>
      <c r="W10" s="133">
        <v>253.00000000000003</v>
      </c>
      <c r="X10" s="133">
        <v>2985</v>
      </c>
    </row>
    <row r="11" spans="1:24" ht="30.6" customHeight="1" x14ac:dyDescent="0.25">
      <c r="A11" s="126" t="s">
        <v>31</v>
      </c>
      <c r="B11" s="133">
        <v>1</v>
      </c>
      <c r="C11" s="133">
        <v>30</v>
      </c>
      <c r="D11" s="133">
        <v>4</v>
      </c>
      <c r="E11" s="133">
        <v>1</v>
      </c>
      <c r="F11" s="133">
        <v>1</v>
      </c>
      <c r="G11" s="133">
        <v>1</v>
      </c>
      <c r="H11" s="133">
        <v>3</v>
      </c>
      <c r="I11" s="133">
        <v>1</v>
      </c>
      <c r="J11" s="133">
        <v>9</v>
      </c>
      <c r="K11" s="133">
        <v>2</v>
      </c>
      <c r="L11" s="133">
        <v>1</v>
      </c>
      <c r="M11" s="133">
        <v>5</v>
      </c>
      <c r="N11" s="133">
        <v>1</v>
      </c>
      <c r="O11" s="133">
        <v>1</v>
      </c>
      <c r="P11" s="133">
        <v>1</v>
      </c>
      <c r="Q11" s="133">
        <v>5</v>
      </c>
      <c r="R11" s="133">
        <v>26</v>
      </c>
      <c r="S11" s="133">
        <v>1</v>
      </c>
      <c r="T11" s="133">
        <v>4</v>
      </c>
      <c r="U11" s="133">
        <v>1</v>
      </c>
      <c r="V11" s="133">
        <v>56</v>
      </c>
      <c r="W11" s="133">
        <v>203.00000000000003</v>
      </c>
      <c r="X11" s="133">
        <v>783</v>
      </c>
    </row>
    <row r="12" spans="1:24" ht="30.6" customHeight="1" x14ac:dyDescent="0.25">
      <c r="A12" s="126" t="s">
        <v>32</v>
      </c>
      <c r="B12" s="133">
        <v>0</v>
      </c>
      <c r="C12" s="133">
        <v>1</v>
      </c>
      <c r="D12" s="133">
        <v>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15</v>
      </c>
      <c r="K12" s="133">
        <v>7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696</v>
      </c>
      <c r="U12" s="133">
        <v>3</v>
      </c>
      <c r="V12" s="133">
        <v>5</v>
      </c>
      <c r="W12" s="133">
        <v>3682</v>
      </c>
      <c r="X12" s="133">
        <v>5032</v>
      </c>
    </row>
    <row r="13" spans="1:24" ht="30.6" customHeight="1" x14ac:dyDescent="0.25">
      <c r="A13" s="126" t="s">
        <v>71</v>
      </c>
      <c r="B13" s="133">
        <v>1</v>
      </c>
      <c r="C13" s="133">
        <v>1</v>
      </c>
      <c r="D13" s="133">
        <v>1</v>
      </c>
      <c r="E13" s="133">
        <v>1</v>
      </c>
      <c r="F13" s="133">
        <v>1</v>
      </c>
      <c r="G13" s="133">
        <v>9</v>
      </c>
      <c r="H13" s="133">
        <v>1</v>
      </c>
      <c r="I13" s="133">
        <v>1</v>
      </c>
      <c r="J13" s="133">
        <v>16</v>
      </c>
      <c r="K13" s="133">
        <v>1</v>
      </c>
      <c r="L13" s="133">
        <v>1</v>
      </c>
      <c r="M13" s="133">
        <v>1</v>
      </c>
      <c r="N13" s="133">
        <v>1</v>
      </c>
      <c r="O13" s="133">
        <v>1</v>
      </c>
      <c r="P13" s="133">
        <v>1</v>
      </c>
      <c r="Q13" s="133">
        <v>1</v>
      </c>
      <c r="R13" s="133">
        <v>16</v>
      </c>
      <c r="S13" s="133">
        <v>13</v>
      </c>
      <c r="T13" s="133">
        <v>1</v>
      </c>
      <c r="U13" s="133">
        <v>32</v>
      </c>
      <c r="V13" s="133">
        <v>1</v>
      </c>
      <c r="W13" s="133">
        <v>59</v>
      </c>
      <c r="X13" s="133">
        <v>652</v>
      </c>
    </row>
    <row r="14" spans="1:24" ht="30.6" customHeight="1" x14ac:dyDescent="0.25">
      <c r="A14" s="126" t="s">
        <v>34</v>
      </c>
      <c r="B14" s="133">
        <v>0</v>
      </c>
      <c r="C14" s="133">
        <v>2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1</v>
      </c>
      <c r="Q14" s="133">
        <v>0</v>
      </c>
      <c r="R14" s="133">
        <v>50</v>
      </c>
      <c r="S14" s="133">
        <v>2</v>
      </c>
      <c r="T14" s="133">
        <v>11</v>
      </c>
      <c r="U14" s="133">
        <v>0</v>
      </c>
      <c r="V14" s="133">
        <v>64</v>
      </c>
      <c r="W14" s="133">
        <v>25.000000000000004</v>
      </c>
      <c r="X14" s="133">
        <v>717</v>
      </c>
    </row>
    <row r="15" spans="1:24" ht="30.6" customHeight="1" x14ac:dyDescent="0.25">
      <c r="A15" s="126" t="s">
        <v>72</v>
      </c>
      <c r="B15" s="133">
        <v>0</v>
      </c>
      <c r="C15" s="133">
        <v>0</v>
      </c>
      <c r="D15" s="133">
        <v>0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2</v>
      </c>
      <c r="X15" s="133">
        <v>689</v>
      </c>
    </row>
    <row r="16" spans="1:24" ht="30.6" customHeight="1" x14ac:dyDescent="0.25">
      <c r="A16" s="126" t="s">
        <v>73</v>
      </c>
      <c r="B16" s="133">
        <v>0</v>
      </c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2</v>
      </c>
      <c r="S16" s="133">
        <v>0</v>
      </c>
      <c r="T16" s="133">
        <v>0</v>
      </c>
      <c r="U16" s="133">
        <v>0</v>
      </c>
      <c r="V16" s="133">
        <v>0</v>
      </c>
      <c r="W16" s="133">
        <v>47</v>
      </c>
      <c r="X16" s="133">
        <v>495</v>
      </c>
    </row>
    <row r="17" spans="1:25" ht="30.6" customHeight="1" x14ac:dyDescent="0.25">
      <c r="A17" s="126" t="s">
        <v>37</v>
      </c>
      <c r="B17" s="133">
        <v>0</v>
      </c>
      <c r="C17" s="133">
        <v>0</v>
      </c>
      <c r="D17" s="133">
        <v>0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2</v>
      </c>
    </row>
    <row r="18" spans="1:25" ht="30.6" customHeight="1" x14ac:dyDescent="0.25">
      <c r="A18" s="126" t="s">
        <v>74</v>
      </c>
      <c r="B18" s="133">
        <v>0</v>
      </c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3</v>
      </c>
      <c r="W18" s="133">
        <v>5</v>
      </c>
      <c r="X18" s="133">
        <v>48</v>
      </c>
    </row>
    <row r="19" spans="1:25" ht="30.6" customHeight="1" x14ac:dyDescent="0.25">
      <c r="A19" s="126" t="s">
        <v>39</v>
      </c>
      <c r="B19" s="133">
        <v>0</v>
      </c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4</v>
      </c>
      <c r="T19" s="133">
        <v>0</v>
      </c>
      <c r="U19" s="133">
        <v>0</v>
      </c>
      <c r="V19" s="133">
        <v>11</v>
      </c>
      <c r="W19" s="133">
        <v>2</v>
      </c>
      <c r="X19" s="133">
        <v>68</v>
      </c>
    </row>
    <row r="20" spans="1:25" ht="30.6" customHeight="1" x14ac:dyDescent="0.25">
      <c r="A20" s="126" t="s">
        <v>75</v>
      </c>
      <c r="B20" s="133">
        <v>0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4</v>
      </c>
      <c r="P20" s="133">
        <v>0</v>
      </c>
      <c r="Q20" s="133">
        <v>0</v>
      </c>
      <c r="R20" s="133">
        <v>1</v>
      </c>
      <c r="S20" s="133">
        <v>0</v>
      </c>
      <c r="T20" s="133">
        <v>0</v>
      </c>
      <c r="U20" s="133">
        <v>0</v>
      </c>
      <c r="V20" s="133">
        <v>0</v>
      </c>
      <c r="W20" s="133">
        <v>6</v>
      </c>
      <c r="X20" s="133">
        <v>60</v>
      </c>
    </row>
    <row r="21" spans="1:25" ht="30.6" customHeight="1" x14ac:dyDescent="0.25">
      <c r="A21" s="126" t="s">
        <v>77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4</v>
      </c>
      <c r="S21" s="133">
        <v>0</v>
      </c>
      <c r="T21" s="133">
        <v>0</v>
      </c>
      <c r="U21" s="133">
        <v>0</v>
      </c>
      <c r="V21" s="133">
        <v>2</v>
      </c>
      <c r="W21" s="133">
        <v>0</v>
      </c>
      <c r="X21" s="133">
        <v>35</v>
      </c>
    </row>
    <row r="22" spans="1:25" ht="30.6" customHeight="1" x14ac:dyDescent="0.25">
      <c r="A22" s="126" t="s">
        <v>43</v>
      </c>
      <c r="B22" s="133">
        <v>0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36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26</v>
      </c>
      <c r="W22" s="133">
        <v>0</v>
      </c>
      <c r="X22" s="133">
        <v>84</v>
      </c>
    </row>
    <row r="23" spans="1:25" ht="30.6" customHeight="1" x14ac:dyDescent="0.25">
      <c r="A23" s="129" t="s">
        <v>44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22</v>
      </c>
      <c r="S23" s="133">
        <v>0</v>
      </c>
      <c r="T23" s="133">
        <v>0</v>
      </c>
      <c r="U23" s="133">
        <v>0</v>
      </c>
      <c r="V23" s="133">
        <v>0</v>
      </c>
      <c r="W23" s="133">
        <v>1</v>
      </c>
      <c r="X23" s="133">
        <v>236</v>
      </c>
    </row>
    <row r="24" spans="1:25" ht="30.6" customHeight="1" x14ac:dyDescent="0.25">
      <c r="A24" s="126" t="s">
        <v>45</v>
      </c>
      <c r="B24" s="133">
        <v>0</v>
      </c>
      <c r="C24" s="133">
        <v>1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27</v>
      </c>
      <c r="R24" s="133">
        <v>19</v>
      </c>
      <c r="S24" s="133">
        <v>1</v>
      </c>
      <c r="T24" s="133">
        <v>1</v>
      </c>
      <c r="U24" s="133">
        <v>0</v>
      </c>
      <c r="V24" s="133">
        <v>7</v>
      </c>
      <c r="W24" s="133">
        <v>2</v>
      </c>
      <c r="X24" s="133">
        <v>180</v>
      </c>
    </row>
    <row r="25" spans="1:25" ht="30.6" customHeight="1" x14ac:dyDescent="0.25">
      <c r="A25" s="126" t="s">
        <v>172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2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7</v>
      </c>
      <c r="W25" s="133">
        <v>0</v>
      </c>
      <c r="X25" s="133">
        <v>31</v>
      </c>
    </row>
    <row r="26" spans="1:25" ht="30.6" customHeight="1" x14ac:dyDescent="0.25">
      <c r="A26" s="126" t="s">
        <v>79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8</v>
      </c>
    </row>
    <row r="27" spans="1:25" ht="30.6" customHeight="1" x14ac:dyDescent="0.25">
      <c r="A27" s="126" t="s">
        <v>86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29</v>
      </c>
    </row>
    <row r="28" spans="1:25" ht="30.6" customHeight="1" x14ac:dyDescent="0.25">
      <c r="A28" s="126" t="s">
        <v>57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10</v>
      </c>
      <c r="X28" s="133">
        <v>12</v>
      </c>
    </row>
    <row r="29" spans="1:25" ht="30.6" customHeight="1" x14ac:dyDescent="0.25">
      <c r="A29" s="126" t="s">
        <v>157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10</v>
      </c>
    </row>
    <row r="30" spans="1:25" ht="30.6" customHeight="1" x14ac:dyDescent="0.25">
      <c r="A30" s="126" t="s">
        <v>162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133">
        <v>0</v>
      </c>
      <c r="N30" s="133">
        <v>0</v>
      </c>
      <c r="O30" s="133">
        <v>0</v>
      </c>
      <c r="P30" s="133">
        <v>0</v>
      </c>
      <c r="Q30" s="133">
        <v>0</v>
      </c>
      <c r="R30" s="133">
        <v>2</v>
      </c>
      <c r="S30" s="133">
        <v>0</v>
      </c>
      <c r="T30" s="133">
        <v>0</v>
      </c>
      <c r="U30" s="133">
        <v>0</v>
      </c>
      <c r="V30" s="133">
        <v>0</v>
      </c>
      <c r="W30" s="133">
        <v>0</v>
      </c>
      <c r="X30" s="133">
        <v>62</v>
      </c>
    </row>
    <row r="31" spans="1:25" ht="30.6" customHeight="1" thickBot="1" x14ac:dyDescent="0.3">
      <c r="A31" s="126" t="s">
        <v>163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1</v>
      </c>
      <c r="U31" s="133">
        <v>0</v>
      </c>
      <c r="V31" s="133">
        <v>1</v>
      </c>
      <c r="W31" s="133">
        <v>0</v>
      </c>
      <c r="X31" s="133">
        <v>6</v>
      </c>
    </row>
    <row r="32" spans="1:25" ht="30.6" customHeight="1" thickTop="1" thickBot="1" x14ac:dyDescent="0.3">
      <c r="A32" s="127" t="s">
        <v>58</v>
      </c>
      <c r="B32" s="134">
        <f>SUM(B6:B31)</f>
        <v>22</v>
      </c>
      <c r="C32" s="134">
        <f t="shared" ref="C32:W32" si="0">SUM(C6:C31)</f>
        <v>79</v>
      </c>
      <c r="D32" s="134">
        <f t="shared" si="0"/>
        <v>8</v>
      </c>
      <c r="E32" s="134">
        <f t="shared" si="0"/>
        <v>5</v>
      </c>
      <c r="F32" s="134">
        <f t="shared" si="0"/>
        <v>129</v>
      </c>
      <c r="G32" s="134">
        <f t="shared" si="0"/>
        <v>18</v>
      </c>
      <c r="H32" s="134">
        <f t="shared" si="0"/>
        <v>728</v>
      </c>
      <c r="I32" s="134">
        <f t="shared" si="0"/>
        <v>3</v>
      </c>
      <c r="J32" s="134">
        <f t="shared" si="0"/>
        <v>162</v>
      </c>
      <c r="K32" s="134">
        <f t="shared" si="0"/>
        <v>104</v>
      </c>
      <c r="L32" s="134">
        <f t="shared" si="0"/>
        <v>3</v>
      </c>
      <c r="M32" s="134">
        <f t="shared" si="0"/>
        <v>8</v>
      </c>
      <c r="N32" s="134">
        <f t="shared" si="0"/>
        <v>3</v>
      </c>
      <c r="O32" s="134">
        <f t="shared" si="0"/>
        <v>10</v>
      </c>
      <c r="P32" s="134">
        <f t="shared" si="0"/>
        <v>4</v>
      </c>
      <c r="Q32" s="134">
        <f t="shared" si="0"/>
        <v>72</v>
      </c>
      <c r="R32" s="134">
        <f t="shared" si="0"/>
        <v>253</v>
      </c>
      <c r="S32" s="134">
        <f t="shared" si="0"/>
        <v>113</v>
      </c>
      <c r="T32" s="134">
        <f t="shared" si="0"/>
        <v>753</v>
      </c>
      <c r="U32" s="134">
        <f t="shared" si="0"/>
        <v>37</v>
      </c>
      <c r="V32" s="134">
        <f t="shared" si="0"/>
        <v>222</v>
      </c>
      <c r="W32" s="134">
        <f t="shared" si="0"/>
        <v>4389</v>
      </c>
      <c r="X32" s="134">
        <v>13112</v>
      </c>
      <c r="Y32" s="141"/>
    </row>
    <row r="33" spans="24:24" ht="30.6" customHeight="1" thickTop="1" x14ac:dyDescent="0.35">
      <c r="X33" s="139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1200" r:id="rId1"/>
  <headerFooter>
    <oddFooter>&amp;C13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25"/>
  <cols>
    <col min="1" max="1" width="26.5703125" customWidth="1"/>
    <col min="2" max="2" width="11" customWidth="1"/>
    <col min="3" max="3" width="11.5703125" customWidth="1"/>
    <col min="4" max="4" width="11" customWidth="1"/>
    <col min="5" max="5" width="14.140625" customWidth="1"/>
    <col min="6" max="6" width="15.7109375" customWidth="1"/>
    <col min="7" max="7" width="12.42578125" customWidth="1"/>
    <col min="8" max="8" width="12.140625" customWidth="1"/>
    <col min="9" max="9" width="12.7109375" customWidth="1"/>
    <col min="10" max="10" width="10" customWidth="1"/>
    <col min="11" max="11" width="12.28515625" customWidth="1"/>
    <col min="12" max="12" width="13.85546875" customWidth="1"/>
    <col min="13" max="14" width="11.7109375" customWidth="1"/>
    <col min="15" max="15" width="13.28515625" customWidth="1"/>
    <col min="16" max="16" width="11.7109375" customWidth="1"/>
    <col min="17" max="17" width="12.7109375" customWidth="1"/>
  </cols>
  <sheetData>
    <row r="1" spans="1:19" ht="49.5" customHeight="1" x14ac:dyDescent="0.25">
      <c r="A1" s="1548" t="s">
        <v>106</v>
      </c>
      <c r="B1" s="1548"/>
      <c r="C1" s="1548"/>
      <c r="D1" s="1548"/>
      <c r="E1" s="1548"/>
      <c r="F1" s="1548"/>
      <c r="G1" s="1548"/>
      <c r="H1" s="1548"/>
      <c r="I1" s="1548"/>
      <c r="J1" s="1548"/>
      <c r="K1" s="1548"/>
      <c r="L1" s="1548"/>
      <c r="M1" s="1548"/>
      <c r="N1" s="1548"/>
      <c r="O1" s="1548"/>
      <c r="P1" s="1548"/>
      <c r="Q1" s="1548"/>
      <c r="S1" s="140"/>
    </row>
    <row r="2" spans="1:19" ht="44.25" customHeight="1" thickBot="1" x14ac:dyDescent="0.3">
      <c r="A2" s="1548" t="s">
        <v>273</v>
      </c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S2" s="140"/>
    </row>
    <row r="3" spans="1:19" ht="45" customHeight="1" x14ac:dyDescent="0.25">
      <c r="A3" s="1547" t="s">
        <v>228</v>
      </c>
      <c r="B3" s="1553" t="s">
        <v>107</v>
      </c>
      <c r="C3" s="1554"/>
      <c r="D3" s="1554"/>
      <c r="E3" s="1554"/>
      <c r="F3" s="1554"/>
      <c r="G3" s="1554"/>
      <c r="H3" s="1554"/>
      <c r="I3" s="1554"/>
      <c r="J3" s="1554"/>
      <c r="K3" s="1554"/>
      <c r="L3" s="1554"/>
      <c r="M3" s="1554"/>
      <c r="N3" s="1554"/>
      <c r="O3" s="1554"/>
      <c r="P3" s="1554"/>
      <c r="Q3" s="1554"/>
      <c r="S3" s="140"/>
    </row>
    <row r="4" spans="1:19" ht="34.15" customHeight="1" x14ac:dyDescent="0.25">
      <c r="A4" s="1548"/>
      <c r="B4" s="1555" t="s">
        <v>108</v>
      </c>
      <c r="C4" s="1556" t="s">
        <v>109</v>
      </c>
      <c r="D4" s="1556" t="s">
        <v>110</v>
      </c>
      <c r="E4" s="1552" t="s">
        <v>260</v>
      </c>
      <c r="F4" s="1552" t="s">
        <v>261</v>
      </c>
      <c r="G4" s="1556" t="s">
        <v>111</v>
      </c>
      <c r="H4" s="1552" t="s">
        <v>113</v>
      </c>
      <c r="I4" s="1552" t="s">
        <v>262</v>
      </c>
      <c r="J4" s="1552" t="s">
        <v>263</v>
      </c>
      <c r="K4" s="1552" t="s">
        <v>117</v>
      </c>
      <c r="L4" s="1552" t="s">
        <v>118</v>
      </c>
      <c r="M4" s="1552" t="s">
        <v>119</v>
      </c>
      <c r="N4" s="1552" t="s">
        <v>121</v>
      </c>
      <c r="O4" s="1552" t="s">
        <v>128</v>
      </c>
      <c r="P4" s="1552" t="s">
        <v>183</v>
      </c>
      <c r="Q4" s="1552" t="s">
        <v>129</v>
      </c>
      <c r="S4" s="140"/>
    </row>
    <row r="5" spans="1:19" ht="40.5" customHeight="1" x14ac:dyDescent="0.25">
      <c r="A5" s="1548"/>
      <c r="B5" s="1555"/>
      <c r="C5" s="1556"/>
      <c r="D5" s="1556"/>
      <c r="E5" s="1552"/>
      <c r="F5" s="1552"/>
      <c r="G5" s="1556"/>
      <c r="H5" s="1552"/>
      <c r="I5" s="1552"/>
      <c r="J5" s="1552"/>
      <c r="K5" s="1552"/>
      <c r="L5" s="1552"/>
      <c r="M5" s="1552"/>
      <c r="N5" s="1552"/>
      <c r="O5" s="1552"/>
      <c r="P5" s="1552"/>
      <c r="Q5" s="1552"/>
      <c r="S5" s="140"/>
    </row>
    <row r="6" spans="1:19" ht="24.95" customHeight="1" x14ac:dyDescent="0.25">
      <c r="A6" s="229" t="s">
        <v>26</v>
      </c>
      <c r="B6" s="222">
        <v>0</v>
      </c>
      <c r="C6" s="225">
        <v>0</v>
      </c>
      <c r="D6" s="225">
        <v>0</v>
      </c>
      <c r="E6" s="225">
        <v>0</v>
      </c>
      <c r="F6" s="225">
        <v>0</v>
      </c>
      <c r="G6" s="225">
        <v>0</v>
      </c>
      <c r="H6" s="225">
        <v>0</v>
      </c>
      <c r="I6" s="225">
        <v>0</v>
      </c>
      <c r="J6" s="225">
        <v>0</v>
      </c>
      <c r="K6" s="225">
        <v>0</v>
      </c>
      <c r="L6" s="225">
        <v>0</v>
      </c>
      <c r="M6" s="225">
        <v>0</v>
      </c>
      <c r="N6" s="225">
        <v>0</v>
      </c>
      <c r="O6" s="225">
        <v>0</v>
      </c>
      <c r="P6" s="225">
        <v>0</v>
      </c>
      <c r="Q6" s="225">
        <v>16</v>
      </c>
      <c r="S6" s="140"/>
    </row>
    <row r="7" spans="1:19" ht="24.95" customHeight="1" x14ac:dyDescent="0.25">
      <c r="A7" s="229" t="s">
        <v>70</v>
      </c>
      <c r="B7" s="222">
        <v>1</v>
      </c>
      <c r="C7" s="225">
        <v>1</v>
      </c>
      <c r="D7" s="225">
        <v>51</v>
      </c>
      <c r="E7" s="225">
        <v>0</v>
      </c>
      <c r="F7" s="225">
        <v>0</v>
      </c>
      <c r="G7" s="225">
        <v>33</v>
      </c>
      <c r="H7" s="225">
        <v>0</v>
      </c>
      <c r="I7" s="225">
        <v>0</v>
      </c>
      <c r="J7" s="225">
        <v>0</v>
      </c>
      <c r="K7" s="225">
        <v>26</v>
      </c>
      <c r="L7" s="225">
        <v>5</v>
      </c>
      <c r="M7" s="225">
        <v>353</v>
      </c>
      <c r="N7" s="225">
        <v>0</v>
      </c>
      <c r="O7" s="225">
        <v>75</v>
      </c>
      <c r="P7" s="225">
        <v>0</v>
      </c>
      <c r="Q7" s="225">
        <v>280</v>
      </c>
      <c r="S7" s="140"/>
    </row>
    <row r="8" spans="1:19" ht="24.95" customHeight="1" x14ac:dyDescent="0.25">
      <c r="A8" s="229" t="s">
        <v>30</v>
      </c>
      <c r="B8" s="222">
        <v>9</v>
      </c>
      <c r="C8" s="225">
        <v>1</v>
      </c>
      <c r="D8" s="225">
        <v>18</v>
      </c>
      <c r="E8" s="225">
        <v>36</v>
      </c>
      <c r="F8" s="225">
        <v>0</v>
      </c>
      <c r="G8" s="225">
        <v>1</v>
      </c>
      <c r="H8" s="225">
        <v>0</v>
      </c>
      <c r="I8" s="225">
        <v>1</v>
      </c>
      <c r="J8" s="225">
        <v>1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3</v>
      </c>
      <c r="S8" s="140"/>
    </row>
    <row r="9" spans="1:19" ht="24.95" customHeight="1" x14ac:dyDescent="0.25">
      <c r="A9" s="229" t="s">
        <v>31</v>
      </c>
      <c r="B9" s="222">
        <v>0</v>
      </c>
      <c r="C9" s="225">
        <v>0</v>
      </c>
      <c r="D9" s="225">
        <v>1</v>
      </c>
      <c r="E9" s="225">
        <v>0</v>
      </c>
      <c r="F9" s="225">
        <v>1</v>
      </c>
      <c r="G9" s="225">
        <v>1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67</v>
      </c>
      <c r="N9" s="225">
        <v>0</v>
      </c>
      <c r="O9" s="225">
        <v>0</v>
      </c>
      <c r="P9" s="225">
        <v>0</v>
      </c>
      <c r="Q9" s="225">
        <v>36</v>
      </c>
      <c r="S9" s="140"/>
    </row>
    <row r="10" spans="1:19" ht="24.95" customHeight="1" x14ac:dyDescent="0.25">
      <c r="A10" s="229" t="s">
        <v>71</v>
      </c>
      <c r="B10" s="222">
        <v>0</v>
      </c>
      <c r="C10" s="225">
        <v>1</v>
      </c>
      <c r="D10" s="225">
        <v>34</v>
      </c>
      <c r="E10" s="225">
        <v>0</v>
      </c>
      <c r="F10" s="225">
        <v>0</v>
      </c>
      <c r="G10" s="225">
        <v>20</v>
      </c>
      <c r="H10" s="225">
        <v>2</v>
      </c>
      <c r="I10" s="225">
        <v>0</v>
      </c>
      <c r="J10" s="225">
        <v>0</v>
      </c>
      <c r="K10" s="225">
        <v>11</v>
      </c>
      <c r="L10" s="225">
        <v>21</v>
      </c>
      <c r="M10" s="225">
        <v>109</v>
      </c>
      <c r="N10" s="225">
        <v>1</v>
      </c>
      <c r="O10" s="225">
        <v>2</v>
      </c>
      <c r="P10" s="225">
        <v>2</v>
      </c>
      <c r="Q10" s="225">
        <v>8</v>
      </c>
      <c r="S10" s="140"/>
    </row>
    <row r="11" spans="1:19" ht="24.95" customHeight="1" x14ac:dyDescent="0.25">
      <c r="A11" s="229" t="s">
        <v>34</v>
      </c>
      <c r="B11" s="222">
        <v>0</v>
      </c>
      <c r="C11" s="225">
        <v>0</v>
      </c>
      <c r="D11" s="225">
        <v>0</v>
      </c>
      <c r="E11" s="225">
        <v>1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110</v>
      </c>
      <c r="N11" s="225">
        <v>0</v>
      </c>
      <c r="O11" s="225">
        <v>27</v>
      </c>
      <c r="P11" s="225">
        <v>0</v>
      </c>
      <c r="Q11" s="225">
        <v>0</v>
      </c>
      <c r="S11" s="140"/>
    </row>
    <row r="12" spans="1:19" ht="24.95" customHeight="1" x14ac:dyDescent="0.25">
      <c r="A12" s="229" t="s">
        <v>72</v>
      </c>
      <c r="B12" s="222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4</v>
      </c>
      <c r="N12" s="225">
        <v>0</v>
      </c>
      <c r="O12" s="225">
        <v>0</v>
      </c>
      <c r="P12" s="225">
        <v>0</v>
      </c>
      <c r="Q12" s="225">
        <v>0</v>
      </c>
      <c r="S12" s="140"/>
    </row>
    <row r="13" spans="1:19" ht="34.15" customHeight="1" x14ac:dyDescent="0.25">
      <c r="A13" s="229" t="s">
        <v>79</v>
      </c>
      <c r="B13" s="222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1</v>
      </c>
      <c r="H13" s="222">
        <v>0</v>
      </c>
      <c r="I13" s="222">
        <v>0</v>
      </c>
      <c r="J13" s="222">
        <v>0</v>
      </c>
      <c r="K13" s="222">
        <v>6</v>
      </c>
      <c r="L13" s="222">
        <v>0</v>
      </c>
      <c r="M13" s="222">
        <v>8</v>
      </c>
      <c r="N13" s="222">
        <v>0</v>
      </c>
      <c r="O13" s="222">
        <v>0</v>
      </c>
      <c r="P13" s="222">
        <v>0</v>
      </c>
      <c r="Q13" s="222">
        <v>2</v>
      </c>
      <c r="S13" s="140"/>
    </row>
    <row r="14" spans="1:19" ht="34.15" customHeight="1" x14ac:dyDescent="0.25">
      <c r="A14" s="229" t="s">
        <v>82</v>
      </c>
      <c r="B14" s="222">
        <v>0</v>
      </c>
      <c r="C14" s="222">
        <v>0</v>
      </c>
      <c r="D14" s="222">
        <v>0</v>
      </c>
      <c r="E14" s="222">
        <v>0</v>
      </c>
      <c r="F14" s="222">
        <v>0</v>
      </c>
      <c r="G14" s="222">
        <v>0</v>
      </c>
      <c r="H14" s="222">
        <v>0</v>
      </c>
      <c r="I14" s="222">
        <v>0</v>
      </c>
      <c r="J14" s="222">
        <v>0</v>
      </c>
      <c r="K14" s="222">
        <v>0</v>
      </c>
      <c r="L14" s="222">
        <v>0</v>
      </c>
      <c r="M14" s="222">
        <v>1</v>
      </c>
      <c r="N14" s="222">
        <v>0</v>
      </c>
      <c r="O14" s="222">
        <v>0</v>
      </c>
      <c r="P14" s="222">
        <v>0</v>
      </c>
      <c r="Q14" s="222">
        <v>0</v>
      </c>
      <c r="S14" s="140"/>
    </row>
    <row r="15" spans="1:19" ht="30.6" customHeight="1" thickBot="1" x14ac:dyDescent="0.3">
      <c r="A15" s="230" t="s">
        <v>58</v>
      </c>
      <c r="B15" s="231">
        <f>SUM(B6:B14)</f>
        <v>10</v>
      </c>
      <c r="C15" s="231">
        <f t="shared" ref="C15:Q15" si="0">SUM(C6:C14)</f>
        <v>3</v>
      </c>
      <c r="D15" s="231">
        <f t="shared" si="0"/>
        <v>104</v>
      </c>
      <c r="E15" s="231">
        <f t="shared" si="0"/>
        <v>37</v>
      </c>
      <c r="F15" s="231">
        <f t="shared" si="0"/>
        <v>1</v>
      </c>
      <c r="G15" s="231">
        <f t="shared" si="0"/>
        <v>56</v>
      </c>
      <c r="H15" s="231">
        <f t="shared" si="0"/>
        <v>2</v>
      </c>
      <c r="I15" s="231">
        <f t="shared" si="0"/>
        <v>1</v>
      </c>
      <c r="J15" s="231">
        <f t="shared" si="0"/>
        <v>1</v>
      </c>
      <c r="K15" s="231">
        <f t="shared" si="0"/>
        <v>43</v>
      </c>
      <c r="L15" s="231">
        <f t="shared" si="0"/>
        <v>26</v>
      </c>
      <c r="M15" s="231">
        <f t="shared" si="0"/>
        <v>652</v>
      </c>
      <c r="N15" s="231">
        <f t="shared" si="0"/>
        <v>1</v>
      </c>
      <c r="O15" s="231">
        <f t="shared" si="0"/>
        <v>104</v>
      </c>
      <c r="P15" s="231">
        <f t="shared" si="0"/>
        <v>2</v>
      </c>
      <c r="Q15" s="231">
        <f t="shared" si="0"/>
        <v>345</v>
      </c>
      <c r="S15" s="140"/>
    </row>
    <row r="16" spans="1:19" ht="34.15" customHeight="1" x14ac:dyDescent="0.35">
      <c r="M16" s="139"/>
      <c r="S16" s="140"/>
    </row>
  </sheetData>
  <mergeCells count="20">
    <mergeCell ref="J4:J5"/>
    <mergeCell ref="K4:K5"/>
    <mergeCell ref="L4:L5"/>
    <mergeCell ref="M4:M5"/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" customHeight="1" x14ac:dyDescent="0.25"/>
  <cols>
    <col min="1" max="1" width="25.7109375" customWidth="1"/>
    <col min="2" max="2" width="18.140625" customWidth="1"/>
    <col min="3" max="3" width="19" customWidth="1"/>
    <col min="4" max="4" width="17.140625" customWidth="1"/>
    <col min="5" max="5" width="16.42578125" customWidth="1"/>
    <col min="6" max="6" width="15.28515625" customWidth="1"/>
    <col min="7" max="7" width="16.7109375" customWidth="1"/>
    <col min="8" max="8" width="16.140625" customWidth="1"/>
    <col min="9" max="9" width="18.5703125" customWidth="1"/>
    <col min="10" max="10" width="18.28515625" customWidth="1"/>
    <col min="11" max="12" width="17.5703125" customWidth="1"/>
    <col min="13" max="13" width="17.85546875" customWidth="1"/>
    <col min="14" max="14" width="19.5703125" customWidth="1"/>
  </cols>
  <sheetData>
    <row r="1" spans="1:14" ht="68.25" customHeight="1" thickBot="1" x14ac:dyDescent="0.3">
      <c r="A1" s="1561" t="s">
        <v>276</v>
      </c>
      <c r="B1" s="1561"/>
      <c r="C1" s="1561"/>
      <c r="D1" s="1561"/>
      <c r="E1" s="1561"/>
      <c r="F1" s="1561"/>
      <c r="G1" s="1561"/>
      <c r="H1" s="1561"/>
      <c r="I1" s="1561"/>
      <c r="J1" s="1561"/>
      <c r="K1" s="1561"/>
      <c r="L1" s="1561"/>
      <c r="M1" s="1561"/>
      <c r="N1" s="1561"/>
    </row>
    <row r="2" spans="1:14" ht="30.6" customHeight="1" thickBot="1" x14ac:dyDescent="0.3">
      <c r="A2" s="1562" t="s">
        <v>228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</row>
    <row r="3" spans="1:14" ht="30.6" customHeight="1" thickBot="1" x14ac:dyDescent="0.3">
      <c r="A3" s="1561"/>
      <c r="B3" s="1565" t="s">
        <v>184</v>
      </c>
      <c r="C3" s="1565" t="s">
        <v>264</v>
      </c>
      <c r="D3" s="1565" t="s">
        <v>267</v>
      </c>
      <c r="E3" s="1557" t="s">
        <v>130</v>
      </c>
      <c r="F3" s="1557" t="s">
        <v>268</v>
      </c>
      <c r="G3" s="1557" t="s">
        <v>269</v>
      </c>
      <c r="H3" s="1565" t="s">
        <v>116</v>
      </c>
      <c r="I3" s="1565" t="s">
        <v>120</v>
      </c>
      <c r="J3" s="1565" t="s">
        <v>122</v>
      </c>
      <c r="K3" s="1565" t="s">
        <v>124</v>
      </c>
      <c r="L3" s="1557" t="s">
        <v>131</v>
      </c>
      <c r="M3" s="1557" t="s">
        <v>95</v>
      </c>
      <c r="N3" s="1559" t="s">
        <v>0</v>
      </c>
    </row>
    <row r="4" spans="1:14" ht="30.6" customHeight="1" thickBot="1" x14ac:dyDescent="0.3">
      <c r="A4" s="1561"/>
      <c r="B4" s="1566"/>
      <c r="C4" s="1566"/>
      <c r="D4" s="1566"/>
      <c r="E4" s="1557"/>
      <c r="F4" s="1557"/>
      <c r="G4" s="1557"/>
      <c r="H4" s="1566"/>
      <c r="I4" s="1566"/>
      <c r="J4" s="1566"/>
      <c r="K4" s="1566"/>
      <c r="L4" s="1557"/>
      <c r="M4" s="1557"/>
      <c r="N4" s="1559"/>
    </row>
    <row r="5" spans="1:14" ht="30.6" customHeight="1" thickBot="1" x14ac:dyDescent="0.3">
      <c r="A5" s="1563"/>
      <c r="B5" s="1567"/>
      <c r="C5" s="1567"/>
      <c r="D5" s="1567"/>
      <c r="E5" s="1558"/>
      <c r="F5" s="1558"/>
      <c r="G5" s="1558"/>
      <c r="H5" s="1567"/>
      <c r="I5" s="1567"/>
      <c r="J5" s="1567"/>
      <c r="K5" s="1567"/>
      <c r="L5" s="1558"/>
      <c r="M5" s="1558"/>
      <c r="N5" s="1560"/>
    </row>
    <row r="6" spans="1:14" ht="30.6" customHeight="1" thickTop="1" x14ac:dyDescent="0.25">
      <c r="A6" s="233" t="s">
        <v>26</v>
      </c>
      <c r="B6" s="234">
        <v>0</v>
      </c>
      <c r="C6" s="234">
        <v>0</v>
      </c>
      <c r="D6" s="234">
        <v>0</v>
      </c>
      <c r="E6" s="234">
        <v>0</v>
      </c>
      <c r="F6" s="234">
        <v>0</v>
      </c>
      <c r="G6" s="234">
        <v>0</v>
      </c>
      <c r="H6" s="234">
        <v>0</v>
      </c>
      <c r="I6" s="234">
        <v>0</v>
      </c>
      <c r="J6" s="234">
        <v>0</v>
      </c>
      <c r="K6" s="234">
        <v>0</v>
      </c>
      <c r="L6" s="234">
        <v>0</v>
      </c>
      <c r="M6" s="234">
        <v>0</v>
      </c>
      <c r="N6" s="234">
        <v>16</v>
      </c>
    </row>
    <row r="7" spans="1:14" ht="30.6" customHeight="1" x14ac:dyDescent="0.25">
      <c r="A7" s="233" t="s">
        <v>70</v>
      </c>
      <c r="B7" s="234">
        <v>4</v>
      </c>
      <c r="C7" s="234">
        <v>1</v>
      </c>
      <c r="D7" s="234">
        <v>0</v>
      </c>
      <c r="E7" s="234">
        <v>0</v>
      </c>
      <c r="F7" s="234">
        <v>0</v>
      </c>
      <c r="G7" s="234">
        <v>0</v>
      </c>
      <c r="H7" s="234">
        <v>0</v>
      </c>
      <c r="I7" s="234">
        <v>40</v>
      </c>
      <c r="J7" s="234">
        <v>1</v>
      </c>
      <c r="K7" s="234">
        <v>1</v>
      </c>
      <c r="L7" s="234">
        <v>3</v>
      </c>
      <c r="M7" s="234">
        <v>26</v>
      </c>
      <c r="N7" s="234">
        <v>901</v>
      </c>
    </row>
    <row r="8" spans="1:14" ht="30.6" customHeight="1" x14ac:dyDescent="0.25">
      <c r="A8" s="233" t="s">
        <v>30</v>
      </c>
      <c r="B8" s="234">
        <v>0</v>
      </c>
      <c r="C8" s="234">
        <v>0</v>
      </c>
      <c r="D8" s="234">
        <v>0</v>
      </c>
      <c r="E8" s="234">
        <v>1</v>
      </c>
      <c r="F8" s="234">
        <v>0</v>
      </c>
      <c r="G8" s="234">
        <v>0</v>
      </c>
      <c r="H8" s="234">
        <v>0</v>
      </c>
      <c r="I8" s="234">
        <v>0</v>
      </c>
      <c r="J8" s="234">
        <v>0</v>
      </c>
      <c r="K8" s="234">
        <v>2</v>
      </c>
      <c r="L8" s="234">
        <v>1</v>
      </c>
      <c r="M8" s="234">
        <v>30</v>
      </c>
      <c r="N8" s="234">
        <v>104</v>
      </c>
    </row>
    <row r="9" spans="1:14" ht="30.6" customHeight="1" x14ac:dyDescent="0.25">
      <c r="A9" s="233" t="s">
        <v>31</v>
      </c>
      <c r="B9" s="234">
        <v>0</v>
      </c>
      <c r="C9" s="234">
        <v>4</v>
      </c>
      <c r="D9" s="234">
        <v>0</v>
      </c>
      <c r="E9" s="234">
        <v>0</v>
      </c>
      <c r="F9" s="234">
        <v>18</v>
      </c>
      <c r="G9" s="234">
        <v>0</v>
      </c>
      <c r="H9" s="234">
        <v>0</v>
      </c>
      <c r="I9" s="234">
        <v>2</v>
      </c>
      <c r="J9" s="234">
        <v>0</v>
      </c>
      <c r="K9" s="234">
        <v>0</v>
      </c>
      <c r="L9" s="234">
        <v>5</v>
      </c>
      <c r="M9" s="234">
        <v>242</v>
      </c>
      <c r="N9" s="234">
        <v>377</v>
      </c>
    </row>
    <row r="10" spans="1:14" ht="30.6" customHeight="1" x14ac:dyDescent="0.25">
      <c r="A10" s="233" t="s">
        <v>71</v>
      </c>
      <c r="B10" s="234">
        <v>0</v>
      </c>
      <c r="C10" s="234">
        <v>2</v>
      </c>
      <c r="D10" s="234">
        <v>12</v>
      </c>
      <c r="E10" s="234">
        <v>0</v>
      </c>
      <c r="F10" s="234">
        <v>0</v>
      </c>
      <c r="G10" s="234">
        <v>8</v>
      </c>
      <c r="H10" s="234">
        <v>49</v>
      </c>
      <c r="I10" s="234">
        <v>29</v>
      </c>
      <c r="J10" s="234">
        <v>5</v>
      </c>
      <c r="K10" s="234">
        <v>0</v>
      </c>
      <c r="L10" s="234">
        <v>3</v>
      </c>
      <c r="M10" s="234">
        <v>57.000000000000007</v>
      </c>
      <c r="N10" s="234">
        <v>376</v>
      </c>
    </row>
    <row r="11" spans="1:14" ht="30.6" customHeight="1" x14ac:dyDescent="0.25">
      <c r="A11" s="233" t="s">
        <v>34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5</v>
      </c>
      <c r="M11" s="234">
        <v>0</v>
      </c>
      <c r="N11" s="234">
        <v>143</v>
      </c>
    </row>
    <row r="12" spans="1:14" ht="30.6" customHeight="1" x14ac:dyDescent="0.25">
      <c r="A12" s="233" t="s">
        <v>72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4</v>
      </c>
    </row>
    <row r="13" spans="1:14" ht="30.6" customHeight="1" x14ac:dyDescent="0.25">
      <c r="A13" s="233" t="s">
        <v>79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  <c r="H13" s="234">
        <v>0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4">
        <v>17</v>
      </c>
    </row>
    <row r="14" spans="1:14" ht="30.6" customHeight="1" thickBot="1" x14ac:dyDescent="0.3">
      <c r="A14" s="233" t="s">
        <v>82</v>
      </c>
      <c r="B14" s="234">
        <v>0</v>
      </c>
      <c r="C14" s="234">
        <v>0</v>
      </c>
      <c r="D14" s="234">
        <v>0</v>
      </c>
      <c r="E14" s="234">
        <v>0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0</v>
      </c>
      <c r="N14" s="234">
        <v>1</v>
      </c>
    </row>
    <row r="15" spans="1:14" ht="30.6" customHeight="1" thickTop="1" thickBot="1" x14ac:dyDescent="0.3">
      <c r="A15" s="235" t="s">
        <v>58</v>
      </c>
      <c r="B15" s="236">
        <f>SUM(B6:B14)</f>
        <v>4</v>
      </c>
      <c r="C15" s="236">
        <f t="shared" ref="C15:M15" si="0">SUM(C6:C14)</f>
        <v>7</v>
      </c>
      <c r="D15" s="236">
        <f t="shared" si="0"/>
        <v>12</v>
      </c>
      <c r="E15" s="236">
        <f t="shared" si="0"/>
        <v>1</v>
      </c>
      <c r="F15" s="236">
        <f t="shared" si="0"/>
        <v>18</v>
      </c>
      <c r="G15" s="236">
        <f t="shared" si="0"/>
        <v>8</v>
      </c>
      <c r="H15" s="236">
        <f t="shared" si="0"/>
        <v>49</v>
      </c>
      <c r="I15" s="236">
        <f t="shared" si="0"/>
        <v>71</v>
      </c>
      <c r="J15" s="236">
        <f t="shared" si="0"/>
        <v>6</v>
      </c>
      <c r="K15" s="236">
        <f t="shared" si="0"/>
        <v>3</v>
      </c>
      <c r="L15" s="236">
        <f t="shared" si="0"/>
        <v>17</v>
      </c>
      <c r="M15" s="236">
        <f t="shared" si="0"/>
        <v>355</v>
      </c>
      <c r="N15" s="236">
        <v>1939</v>
      </c>
    </row>
    <row r="16" spans="1:14" ht="30.6" customHeight="1" thickTop="1" x14ac:dyDescent="0.35">
      <c r="N16" s="139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25"/>
  <cols>
    <col min="1" max="1" width="26.5703125" customWidth="1"/>
    <col min="2" max="2" width="9.42578125" customWidth="1"/>
    <col min="3" max="3" width="11" customWidth="1"/>
    <col min="4" max="4" width="10.42578125" customWidth="1"/>
  </cols>
  <sheetData>
    <row r="1" spans="1:8" ht="22.5" customHeight="1" x14ac:dyDescent="0.25">
      <c r="A1" s="1536" t="s">
        <v>106</v>
      </c>
      <c r="B1" s="1536"/>
      <c r="C1" s="1536"/>
      <c r="D1" s="1536"/>
      <c r="E1" s="1536"/>
      <c r="F1" s="1536"/>
      <c r="G1" s="1536"/>
      <c r="H1" s="1536"/>
    </row>
    <row r="2" spans="1:8" ht="24" customHeight="1" x14ac:dyDescent="0.25">
      <c r="A2" s="1536" t="s">
        <v>274</v>
      </c>
      <c r="B2" s="1536"/>
      <c r="C2" s="1536"/>
      <c r="D2" s="1536"/>
      <c r="E2" s="1536"/>
      <c r="F2" s="1536"/>
      <c r="G2" s="1536"/>
      <c r="H2" s="1536"/>
    </row>
    <row r="3" spans="1:8" ht="26.25" customHeight="1" thickBot="1" x14ac:dyDescent="0.3">
      <c r="A3" s="1571" t="s">
        <v>228</v>
      </c>
      <c r="B3" s="1437"/>
      <c r="C3" s="1437"/>
      <c r="D3" s="1437"/>
      <c r="E3" s="1437"/>
      <c r="F3" s="1437"/>
      <c r="G3" s="1437"/>
      <c r="H3" s="1437"/>
    </row>
    <row r="4" spans="1:8" ht="34.15" customHeight="1" x14ac:dyDescent="0.25">
      <c r="A4" s="1536"/>
      <c r="B4" s="1532" t="s">
        <v>117</v>
      </c>
      <c r="C4" s="1532" t="s">
        <v>118</v>
      </c>
      <c r="D4" s="1532" t="s">
        <v>119</v>
      </c>
      <c r="E4" s="1532" t="s">
        <v>128</v>
      </c>
      <c r="F4" s="1532" t="s">
        <v>129</v>
      </c>
      <c r="G4" s="1532" t="s">
        <v>120</v>
      </c>
      <c r="H4" s="1569" t="s">
        <v>0</v>
      </c>
    </row>
    <row r="5" spans="1:8" ht="40.5" customHeight="1" thickBot="1" x14ac:dyDescent="0.3">
      <c r="A5" s="1539"/>
      <c r="B5" s="1568"/>
      <c r="C5" s="1568"/>
      <c r="D5" s="1568"/>
      <c r="E5" s="1568"/>
      <c r="F5" s="1568"/>
      <c r="G5" s="1568"/>
      <c r="H5" s="1570"/>
    </row>
    <row r="6" spans="1:8" ht="24.95" customHeight="1" x14ac:dyDescent="0.25">
      <c r="A6" s="129" t="s">
        <v>31</v>
      </c>
      <c r="B6" s="143">
        <v>1</v>
      </c>
      <c r="C6" s="143">
        <v>1</v>
      </c>
      <c r="D6" s="143">
        <v>3</v>
      </c>
      <c r="E6" s="143">
        <v>1</v>
      </c>
      <c r="F6" s="143">
        <v>1</v>
      </c>
      <c r="G6" s="142">
        <v>1</v>
      </c>
      <c r="H6" s="142">
        <f>SUM(B6:G6)</f>
        <v>8</v>
      </c>
    </row>
    <row r="7" spans="1:8" ht="30.6" customHeight="1" thickBot="1" x14ac:dyDescent="0.3">
      <c r="A7" s="136" t="s">
        <v>58</v>
      </c>
      <c r="B7" s="144">
        <v>1</v>
      </c>
      <c r="C7" s="144">
        <v>1</v>
      </c>
      <c r="D7" s="144">
        <v>3</v>
      </c>
      <c r="E7" s="144">
        <v>1</v>
      </c>
      <c r="F7" s="144">
        <v>1</v>
      </c>
      <c r="G7" s="135">
        <v>1</v>
      </c>
      <c r="H7" s="135">
        <f>SUM(B7:G7)</f>
        <v>8</v>
      </c>
    </row>
    <row r="8" spans="1:8" ht="34.15" customHeight="1" x14ac:dyDescent="0.25">
      <c r="D8" s="139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</cols>
  <sheetData>
    <row r="1" spans="1:6" ht="24.75" customHeight="1" x14ac:dyDescent="0.25">
      <c r="A1" s="1578" t="s">
        <v>145</v>
      </c>
      <c r="B1" s="1578"/>
      <c r="C1" s="1578"/>
      <c r="D1" s="1578"/>
      <c r="E1" s="1578"/>
      <c r="F1" s="53"/>
    </row>
    <row r="2" spans="1:6" ht="27.75" customHeight="1" thickBot="1" x14ac:dyDescent="0.3">
      <c r="A2" s="1579" t="s">
        <v>277</v>
      </c>
      <c r="B2" s="1579"/>
      <c r="C2" s="1579"/>
      <c r="D2" s="1579"/>
      <c r="E2" s="1579"/>
      <c r="F2" s="53"/>
    </row>
    <row r="3" spans="1:6" ht="27.75" customHeight="1" thickTop="1" thickBot="1" x14ac:dyDescent="0.3">
      <c r="A3" s="1585" t="s">
        <v>152</v>
      </c>
      <c r="B3" s="1581"/>
      <c r="C3" s="1586" t="s">
        <v>165</v>
      </c>
      <c r="D3" s="1586"/>
      <c r="E3" s="1583" t="s">
        <v>187</v>
      </c>
      <c r="F3" s="53"/>
    </row>
    <row r="4" spans="1:6" ht="29.25" customHeight="1" thickTop="1" thickBot="1" x14ac:dyDescent="0.3">
      <c r="A4" s="1579"/>
      <c r="B4" s="1582"/>
      <c r="C4" s="41" t="s">
        <v>168</v>
      </c>
      <c r="D4" s="42" t="s">
        <v>169</v>
      </c>
      <c r="E4" s="1584"/>
      <c r="F4" s="54"/>
    </row>
    <row r="5" spans="1:6" ht="24.95" customHeight="1" thickTop="1" x14ac:dyDescent="0.25">
      <c r="A5" s="1580" t="s">
        <v>25</v>
      </c>
      <c r="B5" s="1580"/>
      <c r="C5" s="149">
        <v>456</v>
      </c>
      <c r="D5" s="150">
        <v>1</v>
      </c>
      <c r="E5" s="150">
        <v>457</v>
      </c>
      <c r="F5" s="55"/>
    </row>
    <row r="6" spans="1:6" ht="24.95" customHeight="1" x14ac:dyDescent="0.25">
      <c r="A6" s="1573" t="s">
        <v>26</v>
      </c>
      <c r="B6" s="1573"/>
      <c r="C6" s="151">
        <v>254</v>
      </c>
      <c r="D6" s="152">
        <v>15</v>
      </c>
      <c r="E6" s="152">
        <v>269</v>
      </c>
      <c r="F6" s="56"/>
    </row>
    <row r="7" spans="1:6" ht="24.95" customHeight="1" x14ac:dyDescent="0.25">
      <c r="A7" s="1573" t="s">
        <v>27</v>
      </c>
      <c r="B7" s="1573"/>
      <c r="C7" s="151">
        <v>2227</v>
      </c>
      <c r="D7" s="152">
        <v>245</v>
      </c>
      <c r="E7" s="152">
        <v>2472</v>
      </c>
      <c r="F7" s="56"/>
    </row>
    <row r="8" spans="1:6" ht="24.95" customHeight="1" x14ac:dyDescent="0.25">
      <c r="A8" s="1577" t="s">
        <v>28</v>
      </c>
      <c r="B8" s="1577"/>
      <c r="C8" s="237">
        <v>3549</v>
      </c>
      <c r="D8" s="238">
        <v>27</v>
      </c>
      <c r="E8" s="238">
        <v>3576</v>
      </c>
      <c r="F8" s="56"/>
    </row>
    <row r="9" spans="1:6" ht="24.95" customHeight="1" x14ac:dyDescent="0.25">
      <c r="A9" s="1573" t="s">
        <v>29</v>
      </c>
      <c r="B9" s="1573"/>
      <c r="C9" s="151">
        <v>142</v>
      </c>
      <c r="D9" s="152">
        <v>1</v>
      </c>
      <c r="E9" s="152">
        <v>143</v>
      </c>
      <c r="F9" s="56"/>
    </row>
    <row r="10" spans="1:6" ht="24.95" customHeight="1" x14ac:dyDescent="0.25">
      <c r="A10" s="1573" t="s">
        <v>30</v>
      </c>
      <c r="B10" s="1573"/>
      <c r="C10" s="151">
        <v>2284</v>
      </c>
      <c r="D10" s="152">
        <v>167</v>
      </c>
      <c r="E10" s="152">
        <v>2451</v>
      </c>
      <c r="F10" s="57"/>
    </row>
    <row r="11" spans="1:6" ht="24.95" customHeight="1" x14ac:dyDescent="0.25">
      <c r="A11" s="1573" t="s">
        <v>31</v>
      </c>
      <c r="B11" s="1573"/>
      <c r="C11" s="151">
        <v>4521</v>
      </c>
      <c r="D11" s="152">
        <v>174</v>
      </c>
      <c r="E11" s="152">
        <v>4695</v>
      </c>
      <c r="F11" s="56"/>
    </row>
    <row r="12" spans="1:6" ht="24.95" customHeight="1" x14ac:dyDescent="0.25">
      <c r="A12" s="1573" t="s">
        <v>32</v>
      </c>
      <c r="B12" s="1573"/>
      <c r="C12" s="151">
        <v>47752</v>
      </c>
      <c r="D12" s="152">
        <v>27</v>
      </c>
      <c r="E12" s="152">
        <v>47779</v>
      </c>
      <c r="F12" s="56"/>
    </row>
    <row r="13" spans="1:6" ht="24.95" customHeight="1" x14ac:dyDescent="0.25">
      <c r="A13" s="1573" t="s">
        <v>33</v>
      </c>
      <c r="B13" s="1573"/>
      <c r="C13" s="151">
        <v>2827</v>
      </c>
      <c r="D13" s="152">
        <v>137</v>
      </c>
      <c r="E13" s="152">
        <v>2964</v>
      </c>
      <c r="F13" s="56"/>
    </row>
    <row r="14" spans="1:6" ht="24.95" customHeight="1" x14ac:dyDescent="0.25">
      <c r="A14" s="1573" t="s">
        <v>34</v>
      </c>
      <c r="B14" s="1573"/>
      <c r="C14" s="151">
        <v>3077</v>
      </c>
      <c r="D14" s="152">
        <v>222</v>
      </c>
      <c r="E14" s="152">
        <v>3299</v>
      </c>
    </row>
    <row r="15" spans="1:6" ht="24.95" customHeight="1" x14ac:dyDescent="0.25">
      <c r="A15" s="1573" t="s">
        <v>35</v>
      </c>
      <c r="B15" s="1573"/>
      <c r="C15" s="151">
        <v>1110</v>
      </c>
      <c r="D15" s="152">
        <v>61</v>
      </c>
      <c r="E15" s="152">
        <v>1171</v>
      </c>
      <c r="F15" s="56"/>
    </row>
    <row r="16" spans="1:6" ht="24.95" customHeight="1" x14ac:dyDescent="0.25">
      <c r="A16" s="1573" t="s">
        <v>36</v>
      </c>
      <c r="B16" s="1573"/>
      <c r="C16" s="151">
        <v>3165</v>
      </c>
      <c r="D16" s="152">
        <v>37</v>
      </c>
      <c r="E16" s="152">
        <v>3202</v>
      </c>
      <c r="F16" s="56"/>
    </row>
    <row r="17" spans="1:6" ht="24.95" customHeight="1" x14ac:dyDescent="0.25">
      <c r="A17" s="1573" t="s">
        <v>37</v>
      </c>
      <c r="B17" s="1573"/>
      <c r="C17" s="151">
        <v>507</v>
      </c>
      <c r="D17" s="152">
        <v>14</v>
      </c>
      <c r="E17" s="152">
        <v>521</v>
      </c>
      <c r="F17" s="56"/>
    </row>
    <row r="18" spans="1:6" ht="24.95" customHeight="1" x14ac:dyDescent="0.25">
      <c r="A18" s="1573" t="s">
        <v>38</v>
      </c>
      <c r="B18" s="1573"/>
      <c r="C18" s="151">
        <v>398</v>
      </c>
      <c r="D18" s="152">
        <v>21</v>
      </c>
      <c r="E18" s="152">
        <v>419</v>
      </c>
      <c r="F18" s="56"/>
    </row>
    <row r="19" spans="1:6" ht="24.95" customHeight="1" x14ac:dyDescent="0.25">
      <c r="A19" s="1573" t="s">
        <v>39</v>
      </c>
      <c r="B19" s="1573"/>
      <c r="C19" s="151">
        <v>616</v>
      </c>
      <c r="D19" s="152">
        <v>195</v>
      </c>
      <c r="E19" s="152">
        <v>811</v>
      </c>
      <c r="F19" s="56"/>
    </row>
    <row r="20" spans="1:6" ht="24.95" customHeight="1" x14ac:dyDescent="0.25">
      <c r="A20" s="1573" t="s">
        <v>40</v>
      </c>
      <c r="B20" s="1573"/>
      <c r="C20" s="151">
        <v>443</v>
      </c>
      <c r="D20" s="152">
        <v>180</v>
      </c>
      <c r="E20" s="152">
        <v>623</v>
      </c>
      <c r="F20" s="56"/>
    </row>
    <row r="21" spans="1:6" ht="24.95" customHeight="1" x14ac:dyDescent="0.25">
      <c r="A21" s="1573" t="s">
        <v>41</v>
      </c>
      <c r="B21" s="1573"/>
      <c r="C21" s="151">
        <v>1300</v>
      </c>
      <c r="D21" s="152">
        <v>25</v>
      </c>
      <c r="E21" s="152">
        <v>1325</v>
      </c>
      <c r="F21" s="56"/>
    </row>
    <row r="22" spans="1:6" ht="24.95" customHeight="1" x14ac:dyDescent="0.25">
      <c r="A22" s="1573" t="s">
        <v>42</v>
      </c>
      <c r="B22" s="1573"/>
      <c r="C22" s="151">
        <v>207</v>
      </c>
      <c r="D22" s="152">
        <v>13</v>
      </c>
      <c r="E22" s="152">
        <v>220</v>
      </c>
      <c r="F22" s="56"/>
    </row>
    <row r="23" spans="1:6" ht="24.95" customHeight="1" x14ac:dyDescent="0.25">
      <c r="A23" s="1573" t="s">
        <v>43</v>
      </c>
      <c r="B23" s="1573"/>
      <c r="C23" s="151">
        <v>222</v>
      </c>
      <c r="D23" s="152">
        <v>47</v>
      </c>
      <c r="E23" s="152">
        <v>269</v>
      </c>
      <c r="F23" s="56"/>
    </row>
    <row r="24" spans="1:6" ht="24.95" customHeight="1" x14ac:dyDescent="0.25">
      <c r="A24" s="1573" t="s">
        <v>44</v>
      </c>
      <c r="B24" s="1573"/>
      <c r="C24" s="151">
        <v>708</v>
      </c>
      <c r="D24" s="152">
        <v>3</v>
      </c>
      <c r="E24" s="152">
        <v>711</v>
      </c>
      <c r="F24" s="56"/>
    </row>
    <row r="25" spans="1:6" ht="24.95" customHeight="1" x14ac:dyDescent="0.25">
      <c r="A25" s="1573" t="s">
        <v>45</v>
      </c>
      <c r="B25" s="1573"/>
      <c r="C25" s="151">
        <v>534</v>
      </c>
      <c r="D25" s="152">
        <v>33</v>
      </c>
      <c r="E25" s="152">
        <v>567</v>
      </c>
      <c r="F25" s="56"/>
    </row>
    <row r="26" spans="1:6" ht="24.95" customHeight="1" x14ac:dyDescent="0.25">
      <c r="A26" s="1576" t="s">
        <v>46</v>
      </c>
      <c r="B26" s="1576"/>
      <c r="C26" s="151">
        <v>269</v>
      </c>
      <c r="D26" s="152">
        <v>4</v>
      </c>
      <c r="E26" s="152">
        <v>273</v>
      </c>
      <c r="F26" s="56"/>
    </row>
    <row r="27" spans="1:6" ht="24.95" customHeight="1" x14ac:dyDescent="0.25">
      <c r="A27" s="59" t="s">
        <v>153</v>
      </c>
      <c r="B27" s="59"/>
      <c r="C27" s="151">
        <v>299</v>
      </c>
      <c r="D27" s="152">
        <v>27</v>
      </c>
      <c r="E27" s="152">
        <v>326</v>
      </c>
      <c r="F27" s="56"/>
    </row>
    <row r="28" spans="1:6" ht="24.95" customHeight="1" x14ac:dyDescent="0.25">
      <c r="A28" s="59" t="s">
        <v>172</v>
      </c>
      <c r="B28" s="59"/>
      <c r="C28" s="151">
        <v>207</v>
      </c>
      <c r="D28" s="152">
        <v>55</v>
      </c>
      <c r="E28" s="152">
        <v>262</v>
      </c>
      <c r="F28" s="56"/>
    </row>
    <row r="29" spans="1:6" ht="24.95" customHeight="1" x14ac:dyDescent="0.25">
      <c r="A29" s="1575" t="s">
        <v>47</v>
      </c>
      <c r="B29" s="1575"/>
      <c r="C29" s="62">
        <v>379</v>
      </c>
      <c r="D29" s="152">
        <v>13</v>
      </c>
      <c r="E29" s="152">
        <v>392</v>
      </c>
      <c r="F29" s="56"/>
    </row>
    <row r="30" spans="1:6" ht="24.95" customHeight="1" x14ac:dyDescent="0.25">
      <c r="A30" s="1574" t="s">
        <v>48</v>
      </c>
      <c r="B30" s="1574"/>
      <c r="C30" s="145">
        <v>348</v>
      </c>
      <c r="D30" s="153">
        <v>0</v>
      </c>
      <c r="E30" s="153">
        <v>348</v>
      </c>
      <c r="F30" s="56"/>
    </row>
    <row r="31" spans="1:6" ht="32.25" customHeight="1" thickBot="1" x14ac:dyDescent="0.3">
      <c r="A31" s="1572" t="s">
        <v>58</v>
      </c>
      <c r="B31" s="1572"/>
      <c r="C31" s="154">
        <v>77801</v>
      </c>
      <c r="D31" s="155">
        <v>1744</v>
      </c>
      <c r="E31" s="155">
        <v>79545</v>
      </c>
      <c r="F31" s="56"/>
    </row>
    <row r="32" spans="1:6" ht="20.100000000000001" customHeight="1" x14ac:dyDescent="0.35">
      <c r="A32" s="12"/>
      <c r="B32" s="12"/>
      <c r="C32" s="12"/>
      <c r="D32" s="12"/>
      <c r="E32" s="12"/>
      <c r="F32" s="12"/>
    </row>
    <row r="33" spans="1:6" ht="20.100000000000001" customHeight="1" x14ac:dyDescent="0.35">
      <c r="A33" s="12"/>
      <c r="B33" s="12"/>
      <c r="C33" s="12"/>
      <c r="D33" s="12"/>
      <c r="E33" s="12"/>
      <c r="F33" s="12"/>
    </row>
    <row r="34" spans="1:6" ht="20.100000000000001" customHeight="1" x14ac:dyDescent="0.35">
      <c r="A34" s="12"/>
      <c r="B34" s="12"/>
      <c r="C34" s="12"/>
      <c r="D34" s="12"/>
      <c r="E34" s="12"/>
      <c r="F34" s="12"/>
    </row>
    <row r="35" spans="1:6" ht="20.100000000000001" customHeight="1" x14ac:dyDescent="0.35">
      <c r="A35" s="12"/>
      <c r="B35" s="12"/>
      <c r="C35" s="12"/>
      <c r="D35" s="12"/>
      <c r="E35" s="12"/>
      <c r="F35" s="12"/>
    </row>
    <row r="36" spans="1:6" ht="20.100000000000001" customHeight="1" x14ac:dyDescent="0.35">
      <c r="A36" s="12"/>
      <c r="B36" s="12"/>
      <c r="C36" s="12"/>
      <c r="D36" s="12"/>
      <c r="E36" s="12"/>
      <c r="F36" s="12"/>
    </row>
    <row r="37" spans="1:6" ht="20.100000000000001" customHeight="1" x14ac:dyDescent="0.35">
      <c r="A37" s="12"/>
      <c r="B37" s="12"/>
      <c r="C37" s="12"/>
      <c r="D37" s="12"/>
      <c r="E37" s="12"/>
      <c r="F37" s="12"/>
    </row>
    <row r="38" spans="1:6" ht="20.100000000000001" customHeight="1" x14ac:dyDescent="0.25">
      <c r="A38" s="12"/>
      <c r="B38" s="12"/>
      <c r="C38" s="12"/>
      <c r="D38" s="12"/>
      <c r="E38" s="12"/>
      <c r="F38" s="12"/>
    </row>
    <row r="39" spans="1:6" ht="20.100000000000001" customHeight="1" x14ac:dyDescent="0.25">
      <c r="A39" s="12"/>
      <c r="B39" s="12"/>
      <c r="C39" s="12"/>
      <c r="D39" s="12"/>
      <c r="E39" s="12"/>
      <c r="F39" s="12"/>
    </row>
    <row r="40" spans="1:6" ht="20.100000000000001" customHeight="1" x14ac:dyDescent="0.25">
      <c r="A40" s="12"/>
      <c r="B40" s="12"/>
      <c r="C40" s="12"/>
      <c r="D40" s="12"/>
      <c r="E40" s="12"/>
      <c r="F40" s="12"/>
    </row>
    <row r="41" spans="1:6" ht="20.100000000000001" customHeight="1" x14ac:dyDescent="0.25">
      <c r="A41" s="12"/>
      <c r="B41" s="12"/>
      <c r="C41" s="12"/>
      <c r="D41" s="12"/>
      <c r="E41" s="12"/>
      <c r="F41" s="12"/>
    </row>
    <row r="42" spans="1:6" ht="20.100000000000001" customHeight="1" x14ac:dyDescent="0.25">
      <c r="A42" s="12"/>
      <c r="B42" s="12"/>
      <c r="C42" s="12"/>
      <c r="D42" s="12"/>
      <c r="E42" s="12"/>
      <c r="F42" s="12"/>
    </row>
    <row r="43" spans="1:6" ht="20.100000000000001" customHeight="1" x14ac:dyDescent="0.25">
      <c r="A43" s="12"/>
      <c r="B43" s="12"/>
      <c r="C43" s="12"/>
      <c r="D43" s="12"/>
      <c r="E43" s="12"/>
      <c r="F43" s="12"/>
    </row>
    <row r="44" spans="1:6" ht="20.100000000000001" customHeight="1" x14ac:dyDescent="0.25">
      <c r="A44" s="12"/>
      <c r="B44" s="12"/>
      <c r="C44" s="12"/>
      <c r="D44" s="12"/>
      <c r="E44" s="12"/>
      <c r="F44" s="12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1200" r:id="rId1"/>
  <rowBreaks count="1" manualBreakCount="1">
    <brk id="30" max="4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5" x14ac:dyDescent="0.25"/>
  <cols>
    <col min="1" max="1" width="24.7109375" customWidth="1"/>
    <col min="2" max="2" width="17.7109375" customWidth="1"/>
    <col min="3" max="3" width="24.140625" customWidth="1"/>
    <col min="4" max="4" width="20.42578125" customWidth="1"/>
    <col min="5" max="5" width="30.7109375" customWidth="1"/>
  </cols>
  <sheetData>
    <row r="1" spans="1:5" ht="33" customHeight="1" thickBot="1" x14ac:dyDescent="0.3">
      <c r="A1" s="1579" t="s">
        <v>282</v>
      </c>
      <c r="B1" s="1579"/>
      <c r="C1" s="1579"/>
      <c r="D1" s="1579"/>
      <c r="E1" s="1579"/>
    </row>
    <row r="2" spans="1:5" ht="24.75" customHeight="1" thickTop="1" thickBot="1" x14ac:dyDescent="0.3">
      <c r="A2" s="1589" t="s">
        <v>278</v>
      </c>
      <c r="B2" s="76"/>
      <c r="C2" s="1591" t="s">
        <v>165</v>
      </c>
      <c r="D2" s="1592"/>
      <c r="E2" s="1593" t="s">
        <v>187</v>
      </c>
    </row>
    <row r="3" spans="1:5" ht="19.5" thickTop="1" thickBot="1" x14ac:dyDescent="0.3">
      <c r="A3" s="1590"/>
      <c r="B3" s="77"/>
      <c r="C3" s="41" t="s">
        <v>168</v>
      </c>
      <c r="D3" s="41" t="s">
        <v>169</v>
      </c>
      <c r="E3" s="1584"/>
    </row>
    <row r="4" spans="1:5" ht="24.95" customHeight="1" thickTop="1" x14ac:dyDescent="0.25">
      <c r="A4" s="1594" t="s">
        <v>49</v>
      </c>
      <c r="B4" s="1594"/>
      <c r="C4" s="62">
        <v>1486</v>
      </c>
      <c r="D4" s="58">
        <v>66</v>
      </c>
      <c r="E4" s="61">
        <v>1552</v>
      </c>
    </row>
    <row r="5" spans="1:5" ht="24.95" customHeight="1" x14ac:dyDescent="0.25">
      <c r="A5" s="1575" t="s">
        <v>50</v>
      </c>
      <c r="B5" s="1575"/>
      <c r="C5" s="157">
        <v>410</v>
      </c>
      <c r="D5" s="157">
        <v>0</v>
      </c>
      <c r="E5" s="157">
        <v>410</v>
      </c>
    </row>
    <row r="6" spans="1:5" ht="24.95" customHeight="1" x14ac:dyDescent="0.25">
      <c r="A6" s="1575" t="s">
        <v>51</v>
      </c>
      <c r="B6" s="1575"/>
      <c r="C6" s="157">
        <v>55</v>
      </c>
      <c r="D6" s="157">
        <v>0</v>
      </c>
      <c r="E6" s="157">
        <v>55</v>
      </c>
    </row>
    <row r="7" spans="1:5" ht="24.95" customHeight="1" x14ac:dyDescent="0.25">
      <c r="A7" s="1575" t="s">
        <v>52</v>
      </c>
      <c r="B7" s="1575"/>
      <c r="C7" s="157">
        <v>0</v>
      </c>
      <c r="D7" s="157">
        <v>0</v>
      </c>
      <c r="E7" s="157">
        <v>0</v>
      </c>
    </row>
    <row r="8" spans="1:5" ht="24.95" customHeight="1" x14ac:dyDescent="0.25">
      <c r="A8" s="1575" t="s">
        <v>53</v>
      </c>
      <c r="B8" s="1575"/>
      <c r="C8" s="157">
        <v>112</v>
      </c>
      <c r="D8" s="157">
        <v>1</v>
      </c>
      <c r="E8" s="157">
        <v>113</v>
      </c>
    </row>
    <row r="9" spans="1:5" ht="24.95" customHeight="1" x14ac:dyDescent="0.25">
      <c r="A9" s="1575" t="s">
        <v>54</v>
      </c>
      <c r="B9" s="1575"/>
      <c r="C9" s="157">
        <v>31</v>
      </c>
      <c r="D9" s="157">
        <v>3</v>
      </c>
      <c r="E9" s="157">
        <v>34</v>
      </c>
    </row>
    <row r="10" spans="1:5" ht="24.95" customHeight="1" x14ac:dyDescent="0.25">
      <c r="A10" s="1575" t="s">
        <v>55</v>
      </c>
      <c r="B10" s="1575"/>
      <c r="C10" s="157">
        <v>0</v>
      </c>
      <c r="D10" s="157">
        <v>0</v>
      </c>
      <c r="E10" s="157">
        <v>0</v>
      </c>
    </row>
    <row r="11" spans="1:5" ht="24.95" customHeight="1" x14ac:dyDescent="0.25">
      <c r="A11" s="1575" t="s">
        <v>56</v>
      </c>
      <c r="B11" s="1575"/>
      <c r="C11" s="157">
        <v>745</v>
      </c>
      <c r="D11" s="157">
        <v>0</v>
      </c>
      <c r="E11" s="157">
        <v>745</v>
      </c>
    </row>
    <row r="12" spans="1:5" ht="24.95" customHeight="1" x14ac:dyDescent="0.25">
      <c r="A12" s="1575" t="s">
        <v>57</v>
      </c>
      <c r="B12" s="1575"/>
      <c r="C12" s="156">
        <v>693</v>
      </c>
      <c r="D12" s="157">
        <v>9</v>
      </c>
      <c r="E12" s="157">
        <v>702</v>
      </c>
    </row>
    <row r="13" spans="1:5" ht="24.95" customHeight="1" x14ac:dyDescent="0.25">
      <c r="A13" s="1595" t="s">
        <v>154</v>
      </c>
      <c r="B13" s="1595"/>
      <c r="C13" s="156">
        <v>36</v>
      </c>
      <c r="D13" s="156">
        <v>0</v>
      </c>
      <c r="E13" s="156">
        <v>36</v>
      </c>
    </row>
    <row r="14" spans="1:5" ht="24.95" customHeight="1" x14ac:dyDescent="0.25">
      <c r="A14" s="1595" t="s">
        <v>155</v>
      </c>
      <c r="B14" s="1595"/>
      <c r="C14" s="156">
        <v>66</v>
      </c>
      <c r="D14" s="156">
        <v>0</v>
      </c>
      <c r="E14" s="156">
        <v>66</v>
      </c>
    </row>
    <row r="15" spans="1:5" ht="24.95" customHeight="1" x14ac:dyDescent="0.25">
      <c r="A15" s="1595" t="s">
        <v>156</v>
      </c>
      <c r="B15" s="1595"/>
      <c r="C15" s="156">
        <v>65</v>
      </c>
      <c r="D15" s="156">
        <v>0</v>
      </c>
      <c r="E15" s="156">
        <v>65</v>
      </c>
    </row>
    <row r="16" spans="1:5" ht="24.95" customHeight="1" x14ac:dyDescent="0.25">
      <c r="A16" s="1595" t="s">
        <v>158</v>
      </c>
      <c r="B16" s="1595"/>
      <c r="C16" s="156">
        <v>9</v>
      </c>
      <c r="D16" s="156">
        <v>0</v>
      </c>
      <c r="E16" s="156">
        <v>9</v>
      </c>
    </row>
    <row r="17" spans="1:5" ht="24.95" customHeight="1" x14ac:dyDescent="0.25">
      <c r="A17" s="1595" t="s">
        <v>157</v>
      </c>
      <c r="B17" s="1595"/>
      <c r="C17" s="156">
        <v>118</v>
      </c>
      <c r="D17" s="156">
        <v>2</v>
      </c>
      <c r="E17" s="156">
        <v>120</v>
      </c>
    </row>
    <row r="18" spans="1:5" ht="24.95" customHeight="1" x14ac:dyDescent="0.25">
      <c r="A18" s="1595" t="s">
        <v>162</v>
      </c>
      <c r="B18" s="1595"/>
      <c r="C18" s="156">
        <v>567</v>
      </c>
      <c r="D18" s="156">
        <v>7</v>
      </c>
      <c r="E18" s="156">
        <v>574</v>
      </c>
    </row>
    <row r="19" spans="1:5" ht="24.95" customHeight="1" x14ac:dyDescent="0.25">
      <c r="A19" s="1595" t="s">
        <v>159</v>
      </c>
      <c r="B19" s="1595"/>
      <c r="C19" s="156">
        <v>0</v>
      </c>
      <c r="D19" s="156">
        <v>0</v>
      </c>
      <c r="E19" s="156">
        <v>0</v>
      </c>
    </row>
    <row r="20" spans="1:5" ht="24.95" customHeight="1" x14ac:dyDescent="0.25">
      <c r="A20" s="1595" t="s">
        <v>160</v>
      </c>
      <c r="B20" s="1595"/>
      <c r="C20" s="156">
        <v>513</v>
      </c>
      <c r="D20" s="156">
        <v>0</v>
      </c>
      <c r="E20" s="156">
        <v>513</v>
      </c>
    </row>
    <row r="21" spans="1:5" ht="24.95" customHeight="1" x14ac:dyDescent="0.25">
      <c r="A21" s="1595" t="s">
        <v>161</v>
      </c>
      <c r="B21" s="1595"/>
      <c r="C21" s="156">
        <v>0</v>
      </c>
      <c r="D21" s="156">
        <v>0</v>
      </c>
      <c r="E21" s="156">
        <v>0</v>
      </c>
    </row>
    <row r="22" spans="1:5" ht="24.95" customHeight="1" x14ac:dyDescent="0.25">
      <c r="A22" s="1595" t="s">
        <v>163</v>
      </c>
      <c r="B22" s="1595"/>
      <c r="C22" s="156">
        <v>275</v>
      </c>
      <c r="D22" s="156">
        <v>16</v>
      </c>
      <c r="E22" s="156">
        <v>291</v>
      </c>
    </row>
    <row r="23" spans="1:5" ht="24.95" customHeight="1" x14ac:dyDescent="0.25">
      <c r="A23" s="1595" t="s">
        <v>164</v>
      </c>
      <c r="B23" s="1595"/>
      <c r="C23" s="156">
        <v>168</v>
      </c>
      <c r="D23" s="156">
        <v>23</v>
      </c>
      <c r="E23" s="156">
        <v>191</v>
      </c>
    </row>
    <row r="24" spans="1:5" ht="24.95" customHeight="1" thickBot="1" x14ac:dyDescent="0.3">
      <c r="A24" s="1587" t="s">
        <v>284</v>
      </c>
      <c r="B24" s="1587"/>
      <c r="C24" s="161">
        <f>SUM(C4:C23)</f>
        <v>5349</v>
      </c>
      <c r="D24" s="161">
        <f t="shared" ref="D24:E24" si="0">SUM(D4:D23)</f>
        <v>127</v>
      </c>
      <c r="E24" s="161">
        <f t="shared" si="0"/>
        <v>5476</v>
      </c>
    </row>
    <row r="25" spans="1:5" ht="24.95" customHeight="1" thickBot="1" x14ac:dyDescent="0.35">
      <c r="A25" s="1588" t="s">
        <v>16</v>
      </c>
      <c r="B25" s="1588"/>
      <c r="C25" s="159">
        <f>C24+'ج 10 لكل القطاعات'!C31</f>
        <v>83150</v>
      </c>
      <c r="D25" s="159">
        <f>D24+'ج 10 لكل القطاعات'!D31</f>
        <v>1871</v>
      </c>
      <c r="E25" s="159">
        <f>E24+'ج 10 لكل القطاعات'!E31</f>
        <v>85021</v>
      </c>
    </row>
    <row r="26" spans="1:5" ht="24.95" customHeight="1" thickTop="1" x14ac:dyDescent="0.35">
      <c r="C26" s="160"/>
      <c r="D26" s="160"/>
      <c r="E26" s="160"/>
    </row>
    <row r="27" spans="1:5" ht="24.95" customHeight="1" x14ac:dyDescent="0.35"/>
    <row r="28" spans="1:5" ht="24.95" customHeight="1" x14ac:dyDescent="0.35"/>
    <row r="34" ht="23.25" customHeight="1" x14ac:dyDescent="0.25"/>
    <row r="36" ht="23.25" customHeight="1" x14ac:dyDescent="0.25"/>
    <row r="45" ht="23.25" customHeight="1" x14ac:dyDescent="0.25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5"/>
  <sheetViews>
    <sheetView rightToLeft="1" view="pageBreakPreview" zoomScale="50" zoomScaleNormal="50" zoomScaleSheetLayoutView="50" workbookViewId="0">
      <selection activeCell="H14" sqref="H14"/>
    </sheetView>
  </sheetViews>
  <sheetFormatPr defaultColWidth="8.7109375" defaultRowHeight="15" x14ac:dyDescent="0.25"/>
  <cols>
    <col min="1" max="1" width="32.140625" style="484" customWidth="1"/>
    <col min="2" max="2" width="15.140625" style="484" customWidth="1"/>
    <col min="3" max="3" width="21.42578125" style="484" customWidth="1"/>
    <col min="4" max="4" width="12.85546875" style="484" customWidth="1"/>
    <col min="5" max="5" width="17.5703125" style="484" customWidth="1"/>
    <col min="6" max="6" width="15.85546875" style="484" customWidth="1"/>
    <col min="7" max="7" width="21.140625" style="484" customWidth="1"/>
    <col min="8" max="9" width="14.42578125" style="484" customWidth="1"/>
    <col min="10" max="10" width="16.42578125" style="484" customWidth="1"/>
    <col min="11" max="11" width="10.28515625" style="484" customWidth="1"/>
    <col min="12" max="12" width="11.140625" style="484" customWidth="1"/>
    <col min="13" max="13" width="16.85546875" style="484" customWidth="1"/>
    <col min="14" max="14" width="59.85546875" style="484" customWidth="1"/>
    <col min="15" max="15" width="6.42578125" style="12" customWidth="1"/>
    <col min="16" max="16384" width="8.7109375" style="484"/>
  </cols>
  <sheetData>
    <row r="1" spans="1:16" ht="30.95" customHeight="1" x14ac:dyDescent="0.25">
      <c r="A1" s="1526" t="s">
        <v>801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768"/>
    </row>
    <row r="2" spans="1:16" ht="51.95" customHeight="1" x14ac:dyDescent="0.35">
      <c r="A2" s="1527" t="s">
        <v>959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453"/>
    </row>
    <row r="3" spans="1:16" ht="30.95" customHeight="1" thickBot="1" x14ac:dyDescent="0.3">
      <c r="A3" s="1139" t="s">
        <v>970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7" t="s">
        <v>971</v>
      </c>
      <c r="O3" s="358"/>
    </row>
    <row r="4" spans="1:16" ht="48.95" customHeight="1" x14ac:dyDescent="0.25">
      <c r="A4" s="1336" t="s">
        <v>819</v>
      </c>
      <c r="B4" s="1137" t="s">
        <v>676</v>
      </c>
      <c r="C4" s="1137" t="s">
        <v>820</v>
      </c>
      <c r="D4" s="1137" t="s">
        <v>677</v>
      </c>
      <c r="E4" s="1137" t="s">
        <v>821</v>
      </c>
      <c r="F4" s="1137" t="s">
        <v>678</v>
      </c>
      <c r="G4" s="1137" t="s">
        <v>679</v>
      </c>
      <c r="H4" s="1137" t="s">
        <v>680</v>
      </c>
      <c r="I4" s="1137" t="s">
        <v>681</v>
      </c>
      <c r="J4" s="1137" t="s">
        <v>682</v>
      </c>
      <c r="K4" s="1137" t="s">
        <v>805</v>
      </c>
      <c r="L4" s="1137" t="s">
        <v>0</v>
      </c>
      <c r="M4" s="1137" t="s">
        <v>16</v>
      </c>
      <c r="N4" s="1525" t="s">
        <v>924</v>
      </c>
      <c r="O4" s="770"/>
    </row>
    <row r="5" spans="1:16" ht="70.5" customHeight="1" thickBot="1" x14ac:dyDescent="0.3">
      <c r="A5" s="1337"/>
      <c r="B5" s="1138" t="s">
        <v>960</v>
      </c>
      <c r="C5" s="1138" t="s">
        <v>961</v>
      </c>
      <c r="D5" s="1138" t="s">
        <v>962</v>
      </c>
      <c r="E5" s="1138" t="s">
        <v>963</v>
      </c>
      <c r="F5" s="1138" t="s">
        <v>964</v>
      </c>
      <c r="G5" s="1138" t="s">
        <v>965</v>
      </c>
      <c r="H5" s="1138" t="s">
        <v>966</v>
      </c>
      <c r="I5" s="1138" t="s">
        <v>967</v>
      </c>
      <c r="J5" s="1138" t="s">
        <v>989</v>
      </c>
      <c r="K5" s="1138" t="s">
        <v>485</v>
      </c>
      <c r="L5" s="1138" t="s">
        <v>376</v>
      </c>
      <c r="M5" s="1138" t="s">
        <v>435</v>
      </c>
      <c r="N5" s="1335"/>
      <c r="O5" s="770"/>
    </row>
    <row r="6" spans="1:16" ht="38.1" customHeight="1" thickBot="1" x14ac:dyDescent="0.3">
      <c r="A6" s="1110" t="s">
        <v>826</v>
      </c>
      <c r="B6" s="718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527" t="s">
        <v>723</v>
      </c>
      <c r="O6" s="1143"/>
    </row>
    <row r="7" spans="1:16" ht="38.1" customHeight="1" x14ac:dyDescent="0.25">
      <c r="A7" s="742" t="s">
        <v>301</v>
      </c>
      <c r="B7" s="612">
        <v>0</v>
      </c>
      <c r="C7" s="664">
        <v>0</v>
      </c>
      <c r="D7" s="612">
        <v>0</v>
      </c>
      <c r="E7" s="612">
        <v>0</v>
      </c>
      <c r="F7" s="612">
        <v>0</v>
      </c>
      <c r="G7" s="1109">
        <v>0</v>
      </c>
      <c r="H7" s="612">
        <v>0</v>
      </c>
      <c r="I7" s="612">
        <v>0</v>
      </c>
      <c r="J7" s="612">
        <v>0</v>
      </c>
      <c r="K7" s="612">
        <v>0</v>
      </c>
      <c r="L7" s="612">
        <f t="shared" ref="L7:L25" si="0">SUM(B7:K7)</f>
        <v>0</v>
      </c>
      <c r="M7" s="612">
        <v>29</v>
      </c>
      <c r="N7" s="699" t="s">
        <v>443</v>
      </c>
      <c r="O7" s="554"/>
      <c r="P7" s="346"/>
    </row>
    <row r="8" spans="1:16" ht="38.1" customHeight="1" x14ac:dyDescent="0.25">
      <c r="A8" s="742" t="s">
        <v>44</v>
      </c>
      <c r="B8" s="612">
        <v>0</v>
      </c>
      <c r="C8" s="664">
        <v>0</v>
      </c>
      <c r="D8" s="612">
        <v>0</v>
      </c>
      <c r="E8" s="612">
        <v>0</v>
      </c>
      <c r="F8" s="612">
        <v>0</v>
      </c>
      <c r="G8" s="586">
        <v>0</v>
      </c>
      <c r="H8" s="612">
        <v>0</v>
      </c>
      <c r="I8" s="612">
        <v>0</v>
      </c>
      <c r="J8" s="612">
        <v>0</v>
      </c>
      <c r="K8" s="612">
        <v>0</v>
      </c>
      <c r="L8" s="612">
        <f t="shared" si="0"/>
        <v>0</v>
      </c>
      <c r="M8" s="612">
        <v>7</v>
      </c>
      <c r="N8" s="699" t="s">
        <v>395</v>
      </c>
      <c r="O8" s="554"/>
    </row>
    <row r="9" spans="1:16" ht="38.1" customHeight="1" x14ac:dyDescent="0.25">
      <c r="A9" s="742" t="s">
        <v>36</v>
      </c>
      <c r="B9" s="612">
        <v>0</v>
      </c>
      <c r="C9" s="664">
        <v>0</v>
      </c>
      <c r="D9" s="612">
        <v>0</v>
      </c>
      <c r="E9" s="612">
        <v>0</v>
      </c>
      <c r="F9" s="612">
        <v>0</v>
      </c>
      <c r="G9" s="586">
        <v>0</v>
      </c>
      <c r="H9" s="612">
        <v>0</v>
      </c>
      <c r="I9" s="612">
        <v>0</v>
      </c>
      <c r="J9" s="612">
        <v>0</v>
      </c>
      <c r="K9" s="612">
        <v>1</v>
      </c>
      <c r="L9" s="612">
        <f t="shared" si="0"/>
        <v>1</v>
      </c>
      <c r="M9" s="612">
        <v>67</v>
      </c>
      <c r="N9" s="699" t="s">
        <v>396</v>
      </c>
      <c r="O9" s="639"/>
    </row>
    <row r="10" spans="1:16" ht="38.1" customHeight="1" x14ac:dyDescent="0.25">
      <c r="A10" s="742" t="s">
        <v>136</v>
      </c>
      <c r="B10" s="612">
        <v>0</v>
      </c>
      <c r="C10" s="664">
        <v>0</v>
      </c>
      <c r="D10" s="612">
        <v>0</v>
      </c>
      <c r="E10" s="612">
        <v>0</v>
      </c>
      <c r="F10" s="612">
        <v>0</v>
      </c>
      <c r="G10" s="586">
        <v>0</v>
      </c>
      <c r="H10" s="612">
        <v>0</v>
      </c>
      <c r="I10" s="612">
        <v>0</v>
      </c>
      <c r="J10" s="612">
        <v>0</v>
      </c>
      <c r="K10" s="612">
        <v>3</v>
      </c>
      <c r="L10" s="612">
        <f t="shared" si="0"/>
        <v>3</v>
      </c>
      <c r="M10" s="612">
        <v>87</v>
      </c>
      <c r="N10" s="699" t="s">
        <v>397</v>
      </c>
      <c r="O10" s="554"/>
    </row>
    <row r="11" spans="1:16" ht="38.1" customHeight="1" x14ac:dyDescent="0.25">
      <c r="A11" s="742" t="s">
        <v>35</v>
      </c>
      <c r="B11" s="612">
        <v>0</v>
      </c>
      <c r="C11" s="664">
        <v>0</v>
      </c>
      <c r="D11" s="612">
        <v>0</v>
      </c>
      <c r="E11" s="612">
        <v>0</v>
      </c>
      <c r="F11" s="612">
        <v>0</v>
      </c>
      <c r="G11" s="586">
        <v>0</v>
      </c>
      <c r="H11" s="612">
        <v>0</v>
      </c>
      <c r="I11" s="612">
        <v>0</v>
      </c>
      <c r="J11" s="612">
        <v>0</v>
      </c>
      <c r="K11" s="612">
        <v>3</v>
      </c>
      <c r="L11" s="612">
        <f t="shared" si="0"/>
        <v>3</v>
      </c>
      <c r="M11" s="612">
        <v>33</v>
      </c>
      <c r="N11" s="699" t="s">
        <v>398</v>
      </c>
      <c r="O11" s="554"/>
    </row>
    <row r="12" spans="1:16" ht="38.1" customHeight="1" x14ac:dyDescent="0.25">
      <c r="A12" s="742" t="s">
        <v>37</v>
      </c>
      <c r="B12" s="612">
        <v>0</v>
      </c>
      <c r="C12" s="664">
        <v>0</v>
      </c>
      <c r="D12" s="612">
        <v>0</v>
      </c>
      <c r="E12" s="612">
        <v>0</v>
      </c>
      <c r="F12" s="612">
        <v>0</v>
      </c>
      <c r="G12" s="586">
        <v>0</v>
      </c>
      <c r="H12" s="612">
        <v>0</v>
      </c>
      <c r="I12" s="612">
        <v>0</v>
      </c>
      <c r="J12" s="612">
        <v>0</v>
      </c>
      <c r="K12" s="612">
        <v>0</v>
      </c>
      <c r="L12" s="612">
        <f t="shared" si="0"/>
        <v>0</v>
      </c>
      <c r="M12" s="612">
        <v>3</v>
      </c>
      <c r="N12" s="699" t="s">
        <v>444</v>
      </c>
      <c r="O12" s="554"/>
    </row>
    <row r="13" spans="1:16" ht="38.1" customHeight="1" x14ac:dyDescent="0.25">
      <c r="A13" s="742" t="s">
        <v>123</v>
      </c>
      <c r="B13" s="612">
        <v>0</v>
      </c>
      <c r="C13" s="664">
        <v>0</v>
      </c>
      <c r="D13" s="612">
        <v>0</v>
      </c>
      <c r="E13" s="612">
        <v>0</v>
      </c>
      <c r="F13" s="612">
        <v>0</v>
      </c>
      <c r="G13" s="586">
        <v>0</v>
      </c>
      <c r="H13" s="612">
        <v>0</v>
      </c>
      <c r="I13" s="612">
        <v>0</v>
      </c>
      <c r="J13" s="612">
        <v>0</v>
      </c>
      <c r="K13" s="612">
        <v>0</v>
      </c>
      <c r="L13" s="612">
        <f t="shared" si="0"/>
        <v>0</v>
      </c>
      <c r="M13" s="612">
        <v>5</v>
      </c>
      <c r="N13" s="699" t="s">
        <v>400</v>
      </c>
      <c r="O13" s="554"/>
    </row>
    <row r="14" spans="1:16" ht="38.1" customHeight="1" x14ac:dyDescent="0.25">
      <c r="A14" s="742" t="s">
        <v>139</v>
      </c>
      <c r="B14" s="612">
        <v>0</v>
      </c>
      <c r="C14" s="664">
        <v>0</v>
      </c>
      <c r="D14" s="612">
        <v>0</v>
      </c>
      <c r="E14" s="612">
        <v>0</v>
      </c>
      <c r="F14" s="612">
        <v>0</v>
      </c>
      <c r="G14" s="586">
        <v>0</v>
      </c>
      <c r="H14" s="612">
        <v>0</v>
      </c>
      <c r="I14" s="612">
        <v>0</v>
      </c>
      <c r="J14" s="612">
        <v>0</v>
      </c>
      <c r="K14" s="612">
        <v>0</v>
      </c>
      <c r="L14" s="612">
        <f t="shared" si="0"/>
        <v>0</v>
      </c>
      <c r="M14" s="612">
        <v>2</v>
      </c>
      <c r="N14" s="699" t="s">
        <v>402</v>
      </c>
      <c r="O14" s="554"/>
    </row>
    <row r="15" spans="1:16" ht="38.1" customHeight="1" x14ac:dyDescent="0.25">
      <c r="A15" s="742" t="s">
        <v>33</v>
      </c>
      <c r="B15" s="612">
        <v>0</v>
      </c>
      <c r="C15" s="664">
        <v>0</v>
      </c>
      <c r="D15" s="612">
        <v>0</v>
      </c>
      <c r="E15" s="612">
        <v>0</v>
      </c>
      <c r="F15" s="612">
        <v>0</v>
      </c>
      <c r="G15" s="586">
        <v>0</v>
      </c>
      <c r="H15" s="612">
        <v>0</v>
      </c>
      <c r="I15" s="612">
        <v>0</v>
      </c>
      <c r="J15" s="612">
        <v>0</v>
      </c>
      <c r="K15" s="612">
        <v>0</v>
      </c>
      <c r="L15" s="612">
        <f t="shared" si="0"/>
        <v>0</v>
      </c>
      <c r="M15" s="612">
        <v>29</v>
      </c>
      <c r="N15" s="699" t="s">
        <v>404</v>
      </c>
      <c r="O15" s="554"/>
    </row>
    <row r="16" spans="1:16" ht="38.1" customHeight="1" x14ac:dyDescent="0.25">
      <c r="A16" s="742" t="s">
        <v>134</v>
      </c>
      <c r="B16" s="612">
        <v>0</v>
      </c>
      <c r="C16" s="664">
        <v>0</v>
      </c>
      <c r="D16" s="612">
        <v>0</v>
      </c>
      <c r="E16" s="612">
        <v>0</v>
      </c>
      <c r="F16" s="612">
        <v>0</v>
      </c>
      <c r="G16" s="586">
        <v>0</v>
      </c>
      <c r="H16" s="612">
        <v>0</v>
      </c>
      <c r="I16" s="612">
        <v>0</v>
      </c>
      <c r="J16" s="612">
        <v>0</v>
      </c>
      <c r="K16" s="612">
        <v>5</v>
      </c>
      <c r="L16" s="612">
        <f t="shared" si="0"/>
        <v>5</v>
      </c>
      <c r="M16" s="612">
        <v>89</v>
      </c>
      <c r="N16" s="699" t="s">
        <v>405</v>
      </c>
      <c r="O16" s="554"/>
    </row>
    <row r="17" spans="1:15" ht="38.1" customHeight="1" x14ac:dyDescent="0.25">
      <c r="A17" s="742" t="s">
        <v>30</v>
      </c>
      <c r="B17" s="612">
        <v>0</v>
      </c>
      <c r="C17" s="664">
        <v>0</v>
      </c>
      <c r="D17" s="612">
        <v>0</v>
      </c>
      <c r="E17" s="612">
        <v>0</v>
      </c>
      <c r="F17" s="612">
        <v>0</v>
      </c>
      <c r="G17" s="586">
        <v>0</v>
      </c>
      <c r="H17" s="612">
        <v>0</v>
      </c>
      <c r="I17" s="612">
        <v>0</v>
      </c>
      <c r="J17" s="612">
        <v>0</v>
      </c>
      <c r="K17" s="612">
        <v>118</v>
      </c>
      <c r="L17" s="612">
        <f t="shared" si="0"/>
        <v>118</v>
      </c>
      <c r="M17" s="612">
        <v>296</v>
      </c>
      <c r="N17" s="699" t="s">
        <v>434</v>
      </c>
      <c r="O17" s="554"/>
    </row>
    <row r="18" spans="1:15" ht="38.1" customHeight="1" x14ac:dyDescent="0.25">
      <c r="A18" s="742" t="s">
        <v>296</v>
      </c>
      <c r="B18" s="612">
        <v>0</v>
      </c>
      <c r="C18" s="664">
        <v>0</v>
      </c>
      <c r="D18" s="612">
        <v>0</v>
      </c>
      <c r="E18" s="612">
        <v>0</v>
      </c>
      <c r="F18" s="612">
        <v>0</v>
      </c>
      <c r="G18" s="586">
        <v>0</v>
      </c>
      <c r="H18" s="612">
        <v>0</v>
      </c>
      <c r="I18" s="612">
        <v>0</v>
      </c>
      <c r="J18" s="612">
        <v>0</v>
      </c>
      <c r="K18" s="612">
        <v>1</v>
      </c>
      <c r="L18" s="612">
        <f t="shared" si="0"/>
        <v>1</v>
      </c>
      <c r="M18" s="612">
        <v>9</v>
      </c>
      <c r="N18" s="699" t="s">
        <v>407</v>
      </c>
      <c r="O18" s="554"/>
    </row>
    <row r="19" spans="1:15" ht="38.1" customHeight="1" x14ac:dyDescent="0.25">
      <c r="A19" s="742" t="s">
        <v>42</v>
      </c>
      <c r="B19" s="612">
        <v>0</v>
      </c>
      <c r="C19" s="664">
        <v>0</v>
      </c>
      <c r="D19" s="612">
        <v>0</v>
      </c>
      <c r="E19" s="612">
        <v>0</v>
      </c>
      <c r="F19" s="612">
        <v>0</v>
      </c>
      <c r="G19" s="586">
        <v>0</v>
      </c>
      <c r="H19" s="612">
        <v>0</v>
      </c>
      <c r="I19" s="612">
        <v>0</v>
      </c>
      <c r="J19" s="612">
        <v>0</v>
      </c>
      <c r="K19" s="612">
        <v>2</v>
      </c>
      <c r="L19" s="612">
        <f t="shared" si="0"/>
        <v>2</v>
      </c>
      <c r="M19" s="612">
        <v>8</v>
      </c>
      <c r="N19" s="699" t="s">
        <v>408</v>
      </c>
      <c r="O19" s="554"/>
    </row>
    <row r="20" spans="1:15" ht="38.1" customHeight="1" x14ac:dyDescent="0.25">
      <c r="A20" s="742" t="s">
        <v>26</v>
      </c>
      <c r="B20" s="612">
        <v>0</v>
      </c>
      <c r="C20" s="664">
        <v>0</v>
      </c>
      <c r="D20" s="612">
        <v>0</v>
      </c>
      <c r="E20" s="612">
        <v>0</v>
      </c>
      <c r="F20" s="612">
        <v>0</v>
      </c>
      <c r="G20" s="586">
        <v>0</v>
      </c>
      <c r="H20" s="612">
        <v>0</v>
      </c>
      <c r="I20" s="612">
        <v>0</v>
      </c>
      <c r="J20" s="612">
        <v>0</v>
      </c>
      <c r="K20" s="612">
        <v>0</v>
      </c>
      <c r="L20" s="612">
        <f t="shared" si="0"/>
        <v>0</v>
      </c>
      <c r="M20" s="612">
        <v>12</v>
      </c>
      <c r="N20" s="699" t="s">
        <v>446</v>
      </c>
      <c r="O20" s="554"/>
    </row>
    <row r="21" spans="1:15" ht="38.1" customHeight="1" x14ac:dyDescent="0.25">
      <c r="A21" s="742" t="s">
        <v>34</v>
      </c>
      <c r="B21" s="612">
        <v>0</v>
      </c>
      <c r="C21" s="664">
        <v>0</v>
      </c>
      <c r="D21" s="612">
        <v>0</v>
      </c>
      <c r="E21" s="612">
        <v>0</v>
      </c>
      <c r="F21" s="612">
        <v>0</v>
      </c>
      <c r="G21" s="586">
        <v>0</v>
      </c>
      <c r="H21" s="612">
        <v>0</v>
      </c>
      <c r="I21" s="612">
        <v>0</v>
      </c>
      <c r="J21" s="612">
        <v>0</v>
      </c>
      <c r="K21" s="612">
        <v>46</v>
      </c>
      <c r="L21" s="612">
        <f t="shared" si="0"/>
        <v>46</v>
      </c>
      <c r="M21" s="612">
        <v>158</v>
      </c>
      <c r="N21" s="699" t="s">
        <v>447</v>
      </c>
      <c r="O21" s="554"/>
    </row>
    <row r="22" spans="1:15" ht="38.1" customHeight="1" x14ac:dyDescent="0.25">
      <c r="A22" s="742" t="s">
        <v>45</v>
      </c>
      <c r="B22" s="612">
        <v>0</v>
      </c>
      <c r="C22" s="664">
        <v>0</v>
      </c>
      <c r="D22" s="612">
        <v>0</v>
      </c>
      <c r="E22" s="612">
        <v>0</v>
      </c>
      <c r="F22" s="612">
        <v>0</v>
      </c>
      <c r="G22" s="586">
        <v>0</v>
      </c>
      <c r="H22" s="612">
        <v>0</v>
      </c>
      <c r="I22" s="612">
        <v>0</v>
      </c>
      <c r="J22" s="612">
        <v>0</v>
      </c>
      <c r="K22" s="612">
        <v>0</v>
      </c>
      <c r="L22" s="612">
        <f t="shared" si="0"/>
        <v>0</v>
      </c>
      <c r="M22" s="612">
        <v>19</v>
      </c>
      <c r="N22" s="699" t="s">
        <v>465</v>
      </c>
      <c r="O22" s="554"/>
    </row>
    <row r="23" spans="1:15" ht="38.1" customHeight="1" x14ac:dyDescent="0.25">
      <c r="A23" s="742" t="s">
        <v>48</v>
      </c>
      <c r="B23" s="719">
        <v>0</v>
      </c>
      <c r="C23" s="664">
        <v>0</v>
      </c>
      <c r="D23" s="719">
        <v>0</v>
      </c>
      <c r="E23" s="719">
        <v>0</v>
      </c>
      <c r="F23" s="719">
        <v>0</v>
      </c>
      <c r="G23" s="586">
        <v>0</v>
      </c>
      <c r="H23" s="719">
        <v>0</v>
      </c>
      <c r="I23" s="719">
        <v>0</v>
      </c>
      <c r="J23" s="612">
        <v>0</v>
      </c>
      <c r="K23" s="612">
        <v>0</v>
      </c>
      <c r="L23" s="612">
        <f t="shared" si="0"/>
        <v>0</v>
      </c>
      <c r="M23" s="612">
        <v>7</v>
      </c>
      <c r="N23" s="699" t="s">
        <v>414</v>
      </c>
      <c r="O23" s="554"/>
    </row>
    <row r="24" spans="1:15" ht="38.1" customHeight="1" thickBot="1" x14ac:dyDescent="0.3">
      <c r="A24" s="742" t="s">
        <v>359</v>
      </c>
      <c r="B24" s="719">
        <v>0</v>
      </c>
      <c r="C24" s="664">
        <v>0</v>
      </c>
      <c r="D24" s="719">
        <v>0</v>
      </c>
      <c r="E24" s="719">
        <v>0</v>
      </c>
      <c r="F24" s="719">
        <v>0</v>
      </c>
      <c r="G24" s="586">
        <v>0</v>
      </c>
      <c r="H24" s="719">
        <v>0</v>
      </c>
      <c r="I24" s="719">
        <v>0</v>
      </c>
      <c r="J24" s="612">
        <v>0</v>
      </c>
      <c r="K24" s="612">
        <v>0</v>
      </c>
      <c r="L24" s="612">
        <f t="shared" si="0"/>
        <v>0</v>
      </c>
      <c r="M24" s="612">
        <v>2</v>
      </c>
      <c r="N24" s="699" t="s">
        <v>448</v>
      </c>
      <c r="O24" s="554"/>
    </row>
    <row r="25" spans="1:15" ht="38.1" customHeight="1" thickBot="1" x14ac:dyDescent="0.3">
      <c r="A25" s="790" t="s">
        <v>351</v>
      </c>
      <c r="B25" s="685">
        <v>0</v>
      </c>
      <c r="C25" s="540">
        <v>0</v>
      </c>
      <c r="D25" s="540">
        <v>0</v>
      </c>
      <c r="E25" s="540">
        <v>0</v>
      </c>
      <c r="F25" s="540">
        <v>0</v>
      </c>
      <c r="G25" s="540">
        <v>0</v>
      </c>
      <c r="H25" s="540">
        <v>0</v>
      </c>
      <c r="I25" s="540">
        <v>0</v>
      </c>
      <c r="J25" s="540">
        <v>0</v>
      </c>
      <c r="K25" s="685">
        <v>179</v>
      </c>
      <c r="L25" s="685">
        <f t="shared" si="0"/>
        <v>179</v>
      </c>
      <c r="M25" s="540">
        <v>862</v>
      </c>
      <c r="N25" s="541" t="s">
        <v>709</v>
      </c>
      <c r="O25" s="769"/>
    </row>
  </sheetData>
  <mergeCells count="4">
    <mergeCell ref="A1:N1"/>
    <mergeCell ref="A2:N2"/>
    <mergeCell ref="A4:A5"/>
    <mergeCell ref="N4:N5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50" orientation="landscape" r:id="rId1"/>
  <headerFooter>
    <oddFooter>&amp;C&amp;"Arial,Bold"&amp;14 27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3"/>
  <sheetViews>
    <sheetView rightToLeft="1" view="pageBreakPreview" zoomScale="60" zoomScaleNormal="50" workbookViewId="0">
      <selection activeCell="Y21" sqref="Y21"/>
    </sheetView>
  </sheetViews>
  <sheetFormatPr defaultColWidth="8.7109375" defaultRowHeight="15" x14ac:dyDescent="0.25"/>
  <cols>
    <col min="1" max="1" width="34.42578125" style="484" customWidth="1"/>
    <col min="2" max="2" width="16.28515625" style="484" customWidth="1"/>
    <col min="3" max="3" width="21.85546875" style="484" customWidth="1"/>
    <col min="4" max="4" width="26.7109375" style="484" customWidth="1"/>
    <col min="5" max="5" width="21.140625" style="484" customWidth="1"/>
    <col min="6" max="6" width="13" style="484" customWidth="1"/>
    <col min="7" max="7" width="16.42578125" style="484" customWidth="1"/>
    <col min="8" max="8" width="13" style="484" customWidth="1"/>
    <col min="9" max="9" width="15.140625" style="484" customWidth="1"/>
    <col min="10" max="10" width="14.5703125" style="484" customWidth="1"/>
    <col min="11" max="11" width="21.85546875" style="484" customWidth="1"/>
    <col min="12" max="12" width="14.42578125" style="484" customWidth="1"/>
    <col min="13" max="13" width="11.42578125" style="484" customWidth="1"/>
    <col min="14" max="14" width="11.140625" style="484" customWidth="1"/>
    <col min="15" max="15" width="53.7109375" style="484" customWidth="1"/>
    <col min="16" max="16" width="6.42578125" style="12" customWidth="1"/>
    <col min="17" max="16384" width="8.7109375" style="484"/>
  </cols>
  <sheetData>
    <row r="1" spans="1:16" ht="30.95" customHeight="1" x14ac:dyDescent="0.25">
      <c r="A1" s="1526" t="s">
        <v>801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1526"/>
      <c r="P1" s="768"/>
    </row>
    <row r="2" spans="1:16" ht="52.5" customHeight="1" x14ac:dyDescent="0.35">
      <c r="A2" s="1527" t="s">
        <v>813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453"/>
    </row>
    <row r="3" spans="1:16" ht="39.6" customHeight="1" thickBot="1" x14ac:dyDescent="0.3">
      <c r="A3" s="1139" t="s">
        <v>972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767" t="s">
        <v>973</v>
      </c>
      <c r="P3" s="358"/>
    </row>
    <row r="4" spans="1:16" ht="48.95" customHeight="1" x14ac:dyDescent="0.25">
      <c r="A4" s="1336" t="s">
        <v>819</v>
      </c>
      <c r="B4" s="1137" t="s">
        <v>665</v>
      </c>
      <c r="C4" s="1137" t="s">
        <v>666</v>
      </c>
      <c r="D4" s="1137" t="s">
        <v>818</v>
      </c>
      <c r="E4" s="1137" t="s">
        <v>667</v>
      </c>
      <c r="F4" s="1137" t="s">
        <v>668</v>
      </c>
      <c r="G4" s="1137" t="s">
        <v>669</v>
      </c>
      <c r="H4" s="1137" t="s">
        <v>670</v>
      </c>
      <c r="I4" s="1137" t="s">
        <v>671</v>
      </c>
      <c r="J4" s="1137" t="s">
        <v>672</v>
      </c>
      <c r="K4" s="1137" t="s">
        <v>673</v>
      </c>
      <c r="L4" s="1137" t="s">
        <v>674</v>
      </c>
      <c r="M4" s="1137" t="s">
        <v>675</v>
      </c>
      <c r="N4" s="1137" t="s">
        <v>0</v>
      </c>
      <c r="O4" s="1525" t="s">
        <v>924</v>
      </c>
      <c r="P4" s="770"/>
    </row>
    <row r="5" spans="1:16" ht="70.5" customHeight="1" thickBot="1" x14ac:dyDescent="0.3">
      <c r="A5" s="1337"/>
      <c r="B5" s="1138" t="s">
        <v>917</v>
      </c>
      <c r="C5" s="1138" t="s">
        <v>916</v>
      </c>
      <c r="D5" s="1138" t="s">
        <v>915</v>
      </c>
      <c r="E5" s="1138" t="s">
        <v>914</v>
      </c>
      <c r="F5" s="1138" t="s">
        <v>812</v>
      </c>
      <c r="G5" s="1138" t="s">
        <v>913</v>
      </c>
      <c r="H5" s="1138" t="s">
        <v>811</v>
      </c>
      <c r="I5" s="1138" t="s">
        <v>810</v>
      </c>
      <c r="J5" s="1138" t="s">
        <v>809</v>
      </c>
      <c r="K5" s="1138" t="s">
        <v>808</v>
      </c>
      <c r="L5" s="1138" t="s">
        <v>807</v>
      </c>
      <c r="M5" s="1138" t="s">
        <v>958</v>
      </c>
      <c r="N5" s="1138" t="s">
        <v>376</v>
      </c>
      <c r="O5" s="1335"/>
      <c r="P5" s="770"/>
    </row>
    <row r="6" spans="1:16" ht="30" customHeight="1" thickBot="1" x14ac:dyDescent="0.3">
      <c r="A6" s="1317" t="s">
        <v>649</v>
      </c>
      <c r="B6" s="1317"/>
      <c r="C6" s="1112"/>
      <c r="D6" s="1112"/>
      <c r="E6" s="1112"/>
      <c r="F6" s="1112"/>
      <c r="G6" s="1112"/>
      <c r="H6" s="1112"/>
      <c r="I6" s="1112"/>
      <c r="J6" s="1112"/>
      <c r="K6" s="1112"/>
      <c r="L6" s="1112"/>
      <c r="M6" s="1112"/>
      <c r="N6" s="1523" t="s">
        <v>724</v>
      </c>
      <c r="O6" s="1523"/>
      <c r="P6" s="57"/>
    </row>
    <row r="7" spans="1:16" ht="30" customHeight="1" x14ac:dyDescent="0.25">
      <c r="A7" s="549" t="s">
        <v>51</v>
      </c>
      <c r="B7" s="680">
        <v>0</v>
      </c>
      <c r="C7" s="1109">
        <v>0</v>
      </c>
      <c r="D7" s="1109">
        <v>0</v>
      </c>
      <c r="E7" s="1109">
        <v>0</v>
      </c>
      <c r="F7" s="1109">
        <v>6</v>
      </c>
      <c r="G7" s="1109">
        <v>0</v>
      </c>
      <c r="H7" s="1109">
        <v>0</v>
      </c>
      <c r="I7" s="1109">
        <v>0</v>
      </c>
      <c r="J7" s="1109">
        <v>0</v>
      </c>
      <c r="K7" s="1109">
        <v>0</v>
      </c>
      <c r="L7" s="1109">
        <v>0</v>
      </c>
      <c r="M7" s="1109">
        <v>0</v>
      </c>
      <c r="N7" s="680">
        <f t="shared" ref="N7:N15" si="0">SUM(B7:M7)</f>
        <v>6</v>
      </c>
      <c r="O7" s="1111" t="s">
        <v>418</v>
      </c>
      <c r="P7" s="57"/>
    </row>
    <row r="8" spans="1:16" ht="30" customHeight="1" x14ac:dyDescent="0.25">
      <c r="A8" s="772" t="s">
        <v>56</v>
      </c>
      <c r="B8" s="722">
        <v>0</v>
      </c>
      <c r="C8" s="722">
        <v>0</v>
      </c>
      <c r="D8" s="722">
        <v>0</v>
      </c>
      <c r="E8" s="722">
        <v>0</v>
      </c>
      <c r="F8" s="766">
        <v>0</v>
      </c>
      <c r="G8" s="766">
        <v>0</v>
      </c>
      <c r="H8" s="766">
        <v>0</v>
      </c>
      <c r="I8" s="766">
        <v>0</v>
      </c>
      <c r="J8" s="766">
        <v>0</v>
      </c>
      <c r="K8" s="766">
        <v>0</v>
      </c>
      <c r="L8" s="766">
        <v>0</v>
      </c>
      <c r="M8" s="722">
        <v>0</v>
      </c>
      <c r="N8" s="722">
        <f t="shared" si="0"/>
        <v>0</v>
      </c>
      <c r="O8" s="756" t="s">
        <v>456</v>
      </c>
      <c r="P8" s="57"/>
    </row>
    <row r="9" spans="1:16" ht="30" customHeight="1" x14ac:dyDescent="0.25">
      <c r="A9" s="772" t="s">
        <v>57</v>
      </c>
      <c r="B9" s="722">
        <v>0</v>
      </c>
      <c r="C9" s="612">
        <v>0</v>
      </c>
      <c r="D9" s="722">
        <v>0</v>
      </c>
      <c r="E9" s="612">
        <v>1</v>
      </c>
      <c r="F9" s="664">
        <v>0</v>
      </c>
      <c r="G9" s="664">
        <v>0</v>
      </c>
      <c r="H9" s="664">
        <v>0</v>
      </c>
      <c r="I9" s="664">
        <v>0</v>
      </c>
      <c r="J9" s="664">
        <v>0</v>
      </c>
      <c r="K9" s="664">
        <v>0</v>
      </c>
      <c r="L9" s="664">
        <v>0</v>
      </c>
      <c r="M9" s="722">
        <v>0</v>
      </c>
      <c r="N9" s="612">
        <f t="shared" si="0"/>
        <v>1</v>
      </c>
      <c r="O9" s="756" t="s">
        <v>419</v>
      </c>
      <c r="P9" s="57"/>
    </row>
    <row r="10" spans="1:16" ht="30" customHeight="1" x14ac:dyDescent="0.25">
      <c r="A10" s="773" t="s">
        <v>49</v>
      </c>
      <c r="B10" s="612">
        <v>13</v>
      </c>
      <c r="C10" s="612">
        <v>27</v>
      </c>
      <c r="D10" s="612">
        <v>0</v>
      </c>
      <c r="E10" s="612">
        <v>1</v>
      </c>
      <c r="F10" s="664">
        <v>0</v>
      </c>
      <c r="G10" s="664">
        <v>0</v>
      </c>
      <c r="H10" s="664">
        <v>0</v>
      </c>
      <c r="I10" s="664">
        <v>0</v>
      </c>
      <c r="J10" s="664">
        <v>0</v>
      </c>
      <c r="K10" s="664">
        <v>0</v>
      </c>
      <c r="L10" s="664">
        <v>0</v>
      </c>
      <c r="M10" s="612">
        <v>2</v>
      </c>
      <c r="N10" s="612">
        <f t="shared" si="0"/>
        <v>43</v>
      </c>
      <c r="O10" s="758" t="s">
        <v>430</v>
      </c>
      <c r="P10" s="57"/>
    </row>
    <row r="11" spans="1:16" ht="30" customHeight="1" x14ac:dyDescent="0.25">
      <c r="A11" s="773" t="s">
        <v>163</v>
      </c>
      <c r="B11" s="722">
        <v>1</v>
      </c>
      <c r="C11" s="722">
        <v>1</v>
      </c>
      <c r="D11" s="722">
        <v>0</v>
      </c>
      <c r="E11" s="722">
        <v>0</v>
      </c>
      <c r="F11" s="766">
        <v>0</v>
      </c>
      <c r="G11" s="766">
        <v>0</v>
      </c>
      <c r="H11" s="766">
        <v>0</v>
      </c>
      <c r="I11" s="766">
        <v>0</v>
      </c>
      <c r="J11" s="766">
        <v>0</v>
      </c>
      <c r="K11" s="766">
        <v>0</v>
      </c>
      <c r="L11" s="766">
        <v>0</v>
      </c>
      <c r="M11" s="722">
        <v>0</v>
      </c>
      <c r="N11" s="722">
        <f t="shared" si="0"/>
        <v>2</v>
      </c>
      <c r="O11" s="758" t="s">
        <v>431</v>
      </c>
      <c r="P11" s="57"/>
    </row>
    <row r="12" spans="1:16" ht="30" customHeight="1" thickBot="1" x14ac:dyDescent="0.3">
      <c r="A12" s="724" t="s">
        <v>573</v>
      </c>
      <c r="B12" s="612">
        <v>0</v>
      </c>
      <c r="C12" s="612">
        <v>0</v>
      </c>
      <c r="D12" s="612">
        <v>0</v>
      </c>
      <c r="E12" s="612">
        <v>0</v>
      </c>
      <c r="F12" s="664">
        <v>0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v>23</v>
      </c>
      <c r="M12" s="612">
        <v>7</v>
      </c>
      <c r="N12" s="612">
        <f t="shared" si="0"/>
        <v>30</v>
      </c>
      <c r="O12" s="760" t="s">
        <v>574</v>
      </c>
      <c r="P12" s="57"/>
    </row>
    <row r="13" spans="1:16" ht="30" customHeight="1" thickBot="1" x14ac:dyDescent="0.3">
      <c r="A13" s="763" t="s">
        <v>561</v>
      </c>
      <c r="B13" s="607">
        <v>14</v>
      </c>
      <c r="C13" s="607">
        <v>28</v>
      </c>
      <c r="D13" s="607">
        <v>0</v>
      </c>
      <c r="E13" s="607">
        <v>2</v>
      </c>
      <c r="F13" s="602">
        <v>6</v>
      </c>
      <c r="G13" s="602">
        <v>0</v>
      </c>
      <c r="H13" s="602">
        <v>0</v>
      </c>
      <c r="I13" s="602">
        <v>0</v>
      </c>
      <c r="J13" s="602">
        <v>0</v>
      </c>
      <c r="K13" s="602">
        <v>0</v>
      </c>
      <c r="L13" s="602">
        <v>23</v>
      </c>
      <c r="M13" s="607">
        <v>9</v>
      </c>
      <c r="N13" s="607">
        <f t="shared" si="0"/>
        <v>82</v>
      </c>
      <c r="O13" s="762" t="s">
        <v>705</v>
      </c>
      <c r="P13" s="57"/>
    </row>
    <row r="14" spans="1:16" ht="30" customHeight="1" thickBot="1" x14ac:dyDescent="0.3">
      <c r="A14" s="790" t="s">
        <v>713</v>
      </c>
      <c r="B14" s="725">
        <v>136</v>
      </c>
      <c r="C14" s="725">
        <v>88</v>
      </c>
      <c r="D14" s="725">
        <v>2</v>
      </c>
      <c r="E14" s="725">
        <v>34</v>
      </c>
      <c r="F14" s="725">
        <v>4</v>
      </c>
      <c r="G14" s="725">
        <v>2</v>
      </c>
      <c r="H14" s="725">
        <v>12</v>
      </c>
      <c r="I14" s="725">
        <v>78</v>
      </c>
      <c r="J14" s="725">
        <v>30</v>
      </c>
      <c r="K14" s="725">
        <v>0</v>
      </c>
      <c r="L14" s="725">
        <v>0</v>
      </c>
      <c r="M14" s="725">
        <v>1</v>
      </c>
      <c r="N14" s="725">
        <f t="shared" si="0"/>
        <v>387</v>
      </c>
      <c r="O14" s="764" t="s">
        <v>940</v>
      </c>
      <c r="P14" s="57"/>
    </row>
    <row r="15" spans="1:16" ht="30" customHeight="1" thickBot="1" x14ac:dyDescent="0.3">
      <c r="A15" s="774" t="s">
        <v>622</v>
      </c>
      <c r="B15" s="725">
        <v>184</v>
      </c>
      <c r="C15" s="725">
        <v>118</v>
      </c>
      <c r="D15" s="725">
        <v>2</v>
      </c>
      <c r="E15" s="725">
        <v>115</v>
      </c>
      <c r="F15" s="725">
        <v>11</v>
      </c>
      <c r="G15" s="725">
        <v>3</v>
      </c>
      <c r="H15" s="725">
        <v>12</v>
      </c>
      <c r="I15" s="725">
        <v>80</v>
      </c>
      <c r="J15" s="725">
        <v>30</v>
      </c>
      <c r="K15" s="725">
        <v>53</v>
      </c>
      <c r="L15" s="725">
        <v>23</v>
      </c>
      <c r="M15" s="725">
        <v>11</v>
      </c>
      <c r="N15" s="725">
        <f t="shared" si="0"/>
        <v>642</v>
      </c>
      <c r="O15" s="1101" t="s">
        <v>722</v>
      </c>
      <c r="P15" s="57"/>
    </row>
    <row r="16" spans="1:16" ht="30" customHeight="1" thickBot="1" x14ac:dyDescent="0.3">
      <c r="A16" s="608" t="s">
        <v>827</v>
      </c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0"/>
      <c r="N16" s="609"/>
      <c r="O16" s="527" t="s">
        <v>563</v>
      </c>
      <c r="P16" s="57"/>
    </row>
    <row r="17" spans="1:16" ht="30" customHeight="1" x14ac:dyDescent="0.25">
      <c r="A17" s="528" t="s">
        <v>552</v>
      </c>
      <c r="B17" s="1109">
        <v>0</v>
      </c>
      <c r="C17" s="1109">
        <v>0</v>
      </c>
      <c r="D17" s="1109">
        <v>0</v>
      </c>
      <c r="E17" s="1109">
        <v>0</v>
      </c>
      <c r="F17" s="1109">
        <v>0</v>
      </c>
      <c r="G17" s="1109">
        <v>0</v>
      </c>
      <c r="H17" s="1109">
        <v>0</v>
      </c>
      <c r="I17" s="1109">
        <v>0</v>
      </c>
      <c r="J17" s="1109">
        <v>0</v>
      </c>
      <c r="K17" s="1109">
        <v>0</v>
      </c>
      <c r="L17" s="1109">
        <v>0</v>
      </c>
      <c r="M17" s="1109">
        <v>0</v>
      </c>
      <c r="N17" s="1109">
        <f t="shared" ref="N17:N28" si="1">SUM(B17:M17)</f>
        <v>0</v>
      </c>
      <c r="O17" s="706" t="s">
        <v>394</v>
      </c>
      <c r="P17" s="57"/>
    </row>
    <row r="18" spans="1:16" ht="30" customHeight="1" x14ac:dyDescent="0.25">
      <c r="A18" s="532" t="s">
        <v>36</v>
      </c>
      <c r="B18" s="664">
        <v>1</v>
      </c>
      <c r="C18" s="664">
        <v>0</v>
      </c>
      <c r="D18" s="664">
        <v>0</v>
      </c>
      <c r="E18" s="664">
        <v>0</v>
      </c>
      <c r="F18" s="664">
        <v>0</v>
      </c>
      <c r="G18" s="664">
        <v>0</v>
      </c>
      <c r="H18" s="664">
        <v>0</v>
      </c>
      <c r="I18" s="664">
        <v>0</v>
      </c>
      <c r="J18" s="664">
        <v>0</v>
      </c>
      <c r="K18" s="664">
        <v>0</v>
      </c>
      <c r="L18" s="664">
        <v>0</v>
      </c>
      <c r="M18" s="664">
        <v>0</v>
      </c>
      <c r="N18" s="592">
        <f t="shared" si="1"/>
        <v>1</v>
      </c>
      <c r="O18" s="707" t="s">
        <v>396</v>
      </c>
      <c r="P18" s="57"/>
    </row>
    <row r="19" spans="1:16" ht="30" customHeight="1" x14ac:dyDescent="0.25">
      <c r="A19" s="532" t="s">
        <v>123</v>
      </c>
      <c r="B19" s="664">
        <v>0</v>
      </c>
      <c r="C19" s="664">
        <v>1</v>
      </c>
      <c r="D19" s="664">
        <v>0</v>
      </c>
      <c r="E19" s="664">
        <v>0</v>
      </c>
      <c r="F19" s="664">
        <v>0</v>
      </c>
      <c r="G19" s="664">
        <v>6</v>
      </c>
      <c r="H19" s="664">
        <v>0</v>
      </c>
      <c r="I19" s="664">
        <v>6</v>
      </c>
      <c r="J19" s="664">
        <v>0</v>
      </c>
      <c r="K19" s="664">
        <v>12</v>
      </c>
      <c r="L19" s="664">
        <v>0</v>
      </c>
      <c r="M19" s="664">
        <v>0</v>
      </c>
      <c r="N19" s="592">
        <f t="shared" si="1"/>
        <v>25</v>
      </c>
      <c r="O19" s="707" t="s">
        <v>400</v>
      </c>
      <c r="P19" s="57"/>
    </row>
    <row r="20" spans="1:16" ht="30" customHeight="1" x14ac:dyDescent="0.25">
      <c r="A20" s="532" t="s">
        <v>139</v>
      </c>
      <c r="B20" s="664">
        <v>0</v>
      </c>
      <c r="C20" s="664">
        <v>6</v>
      </c>
      <c r="D20" s="664">
        <v>0</v>
      </c>
      <c r="E20" s="664">
        <v>1</v>
      </c>
      <c r="F20" s="664">
        <v>0</v>
      </c>
      <c r="G20" s="664">
        <v>0</v>
      </c>
      <c r="H20" s="664">
        <v>0</v>
      </c>
      <c r="I20" s="664">
        <v>0</v>
      </c>
      <c r="J20" s="664">
        <v>0</v>
      </c>
      <c r="K20" s="664">
        <v>0</v>
      </c>
      <c r="L20" s="664">
        <v>0</v>
      </c>
      <c r="M20" s="664">
        <v>0</v>
      </c>
      <c r="N20" s="592">
        <f t="shared" si="1"/>
        <v>7</v>
      </c>
      <c r="O20" s="707" t="s">
        <v>402</v>
      </c>
      <c r="P20" s="57"/>
    </row>
    <row r="21" spans="1:16" ht="30" customHeight="1" x14ac:dyDescent="0.25">
      <c r="A21" s="532" t="s">
        <v>33</v>
      </c>
      <c r="B21" s="664">
        <v>4</v>
      </c>
      <c r="C21" s="664">
        <v>0</v>
      </c>
      <c r="D21" s="664">
        <v>0</v>
      </c>
      <c r="E21" s="664">
        <v>0</v>
      </c>
      <c r="F21" s="664">
        <v>0</v>
      </c>
      <c r="G21" s="664">
        <v>0</v>
      </c>
      <c r="H21" s="664">
        <v>0</v>
      </c>
      <c r="I21" s="664">
        <v>0</v>
      </c>
      <c r="J21" s="664">
        <v>0</v>
      </c>
      <c r="K21" s="664">
        <v>0</v>
      </c>
      <c r="L21" s="664">
        <v>0</v>
      </c>
      <c r="M21" s="664">
        <v>0</v>
      </c>
      <c r="N21" s="592">
        <f t="shared" si="1"/>
        <v>4</v>
      </c>
      <c r="O21" s="707" t="s">
        <v>404</v>
      </c>
      <c r="P21" s="57"/>
    </row>
    <row r="22" spans="1:16" ht="30" customHeight="1" x14ac:dyDescent="0.25">
      <c r="A22" s="532" t="s">
        <v>134</v>
      </c>
      <c r="B22" s="664">
        <v>0</v>
      </c>
      <c r="C22" s="664">
        <v>0</v>
      </c>
      <c r="D22" s="664">
        <v>0</v>
      </c>
      <c r="E22" s="664">
        <v>22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592">
        <f t="shared" si="1"/>
        <v>22</v>
      </c>
      <c r="O22" s="707" t="s">
        <v>405</v>
      </c>
      <c r="P22" s="57"/>
    </row>
    <row r="23" spans="1:16" ht="30" customHeight="1" x14ac:dyDescent="0.25">
      <c r="A23" s="1140" t="s">
        <v>30</v>
      </c>
      <c r="B23" s="600">
        <v>0</v>
      </c>
      <c r="C23" s="600">
        <v>0</v>
      </c>
      <c r="D23" s="600">
        <v>0</v>
      </c>
      <c r="E23" s="600">
        <v>0</v>
      </c>
      <c r="F23" s="600">
        <v>0</v>
      </c>
      <c r="G23" s="600">
        <v>0</v>
      </c>
      <c r="H23" s="600">
        <v>0</v>
      </c>
      <c r="I23" s="600">
        <v>0</v>
      </c>
      <c r="J23" s="600">
        <v>0</v>
      </c>
      <c r="K23" s="600">
        <v>0</v>
      </c>
      <c r="L23" s="600">
        <v>0</v>
      </c>
      <c r="M23" s="600">
        <v>0</v>
      </c>
      <c r="N23" s="597">
        <f t="shared" si="1"/>
        <v>0</v>
      </c>
      <c r="O23" s="707" t="s">
        <v>406</v>
      </c>
      <c r="P23" s="57"/>
    </row>
    <row r="24" spans="1:16" ht="30" customHeight="1" x14ac:dyDescent="0.25">
      <c r="A24" s="591" t="s">
        <v>296</v>
      </c>
      <c r="B24" s="600">
        <v>1</v>
      </c>
      <c r="C24" s="600">
        <v>1</v>
      </c>
      <c r="D24" s="600">
        <v>5</v>
      </c>
      <c r="E24" s="600">
        <v>29</v>
      </c>
      <c r="F24" s="600">
        <v>0</v>
      </c>
      <c r="G24" s="600">
        <v>0</v>
      </c>
      <c r="H24" s="600">
        <v>0</v>
      </c>
      <c r="I24" s="600">
        <v>0</v>
      </c>
      <c r="J24" s="600">
        <v>0</v>
      </c>
      <c r="K24" s="600">
        <v>0</v>
      </c>
      <c r="L24" s="600">
        <v>0</v>
      </c>
      <c r="M24" s="600">
        <v>0</v>
      </c>
      <c r="N24" s="597">
        <f t="shared" si="1"/>
        <v>36</v>
      </c>
      <c r="O24" s="708" t="s">
        <v>407</v>
      </c>
      <c r="P24" s="57"/>
    </row>
    <row r="25" spans="1:16" ht="30" customHeight="1" x14ac:dyDescent="0.25">
      <c r="A25" s="591" t="s">
        <v>551</v>
      </c>
      <c r="B25" s="600">
        <v>42</v>
      </c>
      <c r="C25" s="600">
        <v>4</v>
      </c>
      <c r="D25" s="600">
        <v>4</v>
      </c>
      <c r="E25" s="600">
        <v>98</v>
      </c>
      <c r="F25" s="600">
        <v>2</v>
      </c>
      <c r="G25" s="600">
        <v>0</v>
      </c>
      <c r="H25" s="600">
        <v>0</v>
      </c>
      <c r="I25" s="600">
        <v>2</v>
      </c>
      <c r="J25" s="600">
        <v>0</v>
      </c>
      <c r="K25" s="600">
        <v>0</v>
      </c>
      <c r="L25" s="600">
        <v>0</v>
      </c>
      <c r="M25" s="600">
        <v>0</v>
      </c>
      <c r="N25" s="597">
        <f t="shared" si="1"/>
        <v>152</v>
      </c>
      <c r="O25" s="708" t="s">
        <v>409</v>
      </c>
      <c r="P25" s="57"/>
    </row>
    <row r="26" spans="1:16" ht="30" customHeight="1" x14ac:dyDescent="0.25">
      <c r="A26" s="591" t="s">
        <v>38</v>
      </c>
      <c r="B26" s="600">
        <v>55</v>
      </c>
      <c r="C26" s="600">
        <v>3</v>
      </c>
      <c r="D26" s="600">
        <v>4</v>
      </c>
      <c r="E26" s="600">
        <v>7</v>
      </c>
      <c r="F26" s="600">
        <v>1</v>
      </c>
      <c r="G26" s="600">
        <v>1</v>
      </c>
      <c r="H26" s="600">
        <v>0</v>
      </c>
      <c r="I26" s="600">
        <v>1</v>
      </c>
      <c r="J26" s="600">
        <v>0</v>
      </c>
      <c r="K26" s="600">
        <v>0</v>
      </c>
      <c r="L26" s="600">
        <v>0</v>
      </c>
      <c r="M26" s="600">
        <v>0</v>
      </c>
      <c r="N26" s="597">
        <f t="shared" si="1"/>
        <v>72</v>
      </c>
      <c r="O26" s="708" t="s">
        <v>411</v>
      </c>
      <c r="P26" s="57"/>
    </row>
    <row r="27" spans="1:16" ht="30" customHeight="1" thickBot="1" x14ac:dyDescent="0.3">
      <c r="A27" s="591" t="s">
        <v>43</v>
      </c>
      <c r="B27" s="600">
        <v>38</v>
      </c>
      <c r="C27" s="600">
        <v>4</v>
      </c>
      <c r="D27" s="600">
        <v>0</v>
      </c>
      <c r="E27" s="600">
        <v>12</v>
      </c>
      <c r="F27" s="600">
        <v>1</v>
      </c>
      <c r="G27" s="600">
        <v>0</v>
      </c>
      <c r="H27" s="600">
        <v>0</v>
      </c>
      <c r="I27" s="600">
        <v>0</v>
      </c>
      <c r="J27" s="600">
        <v>0</v>
      </c>
      <c r="K27" s="600">
        <v>0</v>
      </c>
      <c r="L27" s="600">
        <v>0</v>
      </c>
      <c r="M27" s="600">
        <v>0</v>
      </c>
      <c r="N27" s="597">
        <f t="shared" si="1"/>
        <v>55</v>
      </c>
      <c r="O27" s="708" t="s">
        <v>413</v>
      </c>
      <c r="P27" s="57"/>
    </row>
    <row r="28" spans="1:16" ht="30" customHeight="1" thickBot="1" x14ac:dyDescent="0.3">
      <c r="A28" s="790" t="s">
        <v>633</v>
      </c>
      <c r="B28" s="602">
        <v>141</v>
      </c>
      <c r="C28" s="602">
        <v>19</v>
      </c>
      <c r="D28" s="602">
        <v>13</v>
      </c>
      <c r="E28" s="602">
        <v>169</v>
      </c>
      <c r="F28" s="602">
        <v>4</v>
      </c>
      <c r="G28" s="602">
        <v>7</v>
      </c>
      <c r="H28" s="602">
        <v>0</v>
      </c>
      <c r="I28" s="602">
        <v>9</v>
      </c>
      <c r="J28" s="602">
        <v>0</v>
      </c>
      <c r="K28" s="602">
        <v>12</v>
      </c>
      <c r="L28" s="602">
        <v>0</v>
      </c>
      <c r="M28" s="602">
        <v>0</v>
      </c>
      <c r="N28" s="607">
        <f t="shared" si="1"/>
        <v>374</v>
      </c>
      <c r="O28" s="585" t="s">
        <v>725</v>
      </c>
      <c r="P28" s="57"/>
    </row>
    <row r="29" spans="1:16" ht="30" customHeight="1" thickBot="1" x14ac:dyDescent="0.3">
      <c r="A29" s="608" t="s">
        <v>829</v>
      </c>
      <c r="B29" s="610"/>
      <c r="C29" s="610"/>
      <c r="D29" s="610"/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781" t="s">
        <v>726</v>
      </c>
      <c r="P29" s="57"/>
    </row>
    <row r="30" spans="1:16" ht="30" customHeight="1" thickBot="1" x14ac:dyDescent="0.3">
      <c r="A30" s="528" t="s">
        <v>31</v>
      </c>
      <c r="B30" s="1117">
        <v>0</v>
      </c>
      <c r="C30" s="1117">
        <v>0</v>
      </c>
      <c r="D30" s="1117">
        <v>0</v>
      </c>
      <c r="E30" s="1117">
        <v>0</v>
      </c>
      <c r="F30" s="1117">
        <v>0</v>
      </c>
      <c r="G30" s="1117">
        <v>0</v>
      </c>
      <c r="H30" s="1117">
        <v>0</v>
      </c>
      <c r="I30" s="1117">
        <v>0</v>
      </c>
      <c r="J30" s="1117">
        <v>0</v>
      </c>
      <c r="K30" s="1117">
        <v>0</v>
      </c>
      <c r="L30" s="1117">
        <v>0</v>
      </c>
      <c r="M30" s="1117">
        <v>0</v>
      </c>
      <c r="N30" s="1117">
        <f>SUM(B30:M30)</f>
        <v>0</v>
      </c>
      <c r="O30" s="709" t="s">
        <v>402</v>
      </c>
      <c r="P30" s="57"/>
    </row>
    <row r="31" spans="1:16" ht="30" customHeight="1" thickBot="1" x14ac:dyDescent="0.3">
      <c r="A31" s="617" t="s">
        <v>639</v>
      </c>
      <c r="B31" s="602">
        <v>0</v>
      </c>
      <c r="C31" s="602">
        <v>0</v>
      </c>
      <c r="D31" s="602">
        <v>0</v>
      </c>
      <c r="E31" s="602">
        <v>0</v>
      </c>
      <c r="F31" s="602">
        <v>0</v>
      </c>
      <c r="G31" s="602">
        <v>0</v>
      </c>
      <c r="H31" s="602">
        <v>0</v>
      </c>
      <c r="I31" s="602">
        <v>0</v>
      </c>
      <c r="J31" s="602">
        <v>0</v>
      </c>
      <c r="K31" s="602">
        <v>0</v>
      </c>
      <c r="L31" s="602">
        <v>0</v>
      </c>
      <c r="M31" s="602">
        <v>0</v>
      </c>
      <c r="N31" s="607">
        <f>SUM(B31:M31)</f>
        <v>0</v>
      </c>
      <c r="O31" s="1101" t="s">
        <v>727</v>
      </c>
      <c r="P31" s="57"/>
    </row>
    <row r="32" spans="1:16" ht="30" customHeight="1" thickBot="1" x14ac:dyDescent="0.3">
      <c r="A32" s="582" t="s">
        <v>937</v>
      </c>
      <c r="B32" s="618">
        <v>325</v>
      </c>
      <c r="C32" s="618">
        <v>137</v>
      </c>
      <c r="D32" s="618">
        <v>15</v>
      </c>
      <c r="E32" s="618">
        <v>284</v>
      </c>
      <c r="F32" s="618">
        <v>15</v>
      </c>
      <c r="G32" s="618">
        <v>10</v>
      </c>
      <c r="H32" s="618">
        <v>12</v>
      </c>
      <c r="I32" s="618">
        <v>89</v>
      </c>
      <c r="J32" s="618">
        <v>30</v>
      </c>
      <c r="K32" s="618">
        <v>65</v>
      </c>
      <c r="L32" s="618">
        <v>23</v>
      </c>
      <c r="M32" s="618">
        <v>11</v>
      </c>
      <c r="N32" s="618">
        <f>SUM(B32:M32)</f>
        <v>1016</v>
      </c>
      <c r="O32" s="1101" t="s">
        <v>941</v>
      </c>
      <c r="P32" s="57"/>
    </row>
    <row r="33" spans="1:15" ht="30" customHeight="1" x14ac:dyDescent="0.25">
      <c r="A33" s="1521" t="s">
        <v>942</v>
      </c>
      <c r="B33" s="1521"/>
      <c r="C33" s="1521"/>
      <c r="D33" s="1521"/>
      <c r="E33" s="1521"/>
      <c r="F33" s="257"/>
      <c r="G33" s="257"/>
      <c r="H33" s="257"/>
      <c r="I33" s="257"/>
      <c r="J33" s="257"/>
      <c r="K33" s="257"/>
      <c r="L33" s="257"/>
      <c r="M33" s="257"/>
      <c r="O33" s="775" t="s">
        <v>943</v>
      </c>
    </row>
  </sheetData>
  <mergeCells count="7">
    <mergeCell ref="A33:E33"/>
    <mergeCell ref="A1:O1"/>
    <mergeCell ref="A2:O2"/>
    <mergeCell ref="A4:A5"/>
    <mergeCell ref="O4:O5"/>
    <mergeCell ref="A6:B6"/>
    <mergeCell ref="N6:O6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6" orientation="landscape" r:id="rId1"/>
  <headerFooter>
    <oddFooter>&amp;C&amp;"Arial,Bold"&amp;14 28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rightToLeft="1" view="pageBreakPreview" zoomScale="60" zoomScaleNormal="50" workbookViewId="0">
      <selection activeCell="N19" sqref="N19"/>
    </sheetView>
  </sheetViews>
  <sheetFormatPr defaultColWidth="8.7109375" defaultRowHeight="15" x14ac:dyDescent="0.25"/>
  <cols>
    <col min="1" max="1" width="32.140625" style="484" customWidth="1"/>
    <col min="2" max="2" width="14.28515625" style="484" customWidth="1"/>
    <col min="3" max="3" width="20.42578125" style="484" customWidth="1"/>
    <col min="4" max="4" width="12.140625" style="484" customWidth="1"/>
    <col min="5" max="5" width="17.5703125" style="484" customWidth="1"/>
    <col min="6" max="6" width="19.140625" style="484" customWidth="1"/>
    <col min="7" max="7" width="15" style="484" customWidth="1"/>
    <col min="8" max="8" width="16.5703125" style="484" customWidth="1"/>
    <col min="9" max="9" width="18" style="484" customWidth="1"/>
    <col min="10" max="10" width="21" style="484" customWidth="1"/>
    <col min="11" max="11" width="16.140625" style="484" customWidth="1"/>
    <col min="12" max="12" width="14" style="484" customWidth="1"/>
    <col min="13" max="13" width="18.140625" style="484" customWidth="1"/>
    <col min="14" max="14" width="51.140625" style="484" customWidth="1"/>
    <col min="15" max="15" width="6.42578125" style="12" customWidth="1"/>
    <col min="16" max="16384" width="8.7109375" style="484"/>
  </cols>
  <sheetData>
    <row r="1" spans="1:15" ht="30.95" customHeight="1" x14ac:dyDescent="0.25">
      <c r="A1" s="1526" t="s">
        <v>801</v>
      </c>
      <c r="B1" s="1526"/>
      <c r="C1" s="1526"/>
      <c r="D1" s="1526"/>
      <c r="E1" s="1526"/>
      <c r="F1" s="1526"/>
      <c r="G1" s="1526"/>
      <c r="H1" s="1526"/>
      <c r="I1" s="1526"/>
      <c r="J1" s="1526"/>
      <c r="K1" s="1526"/>
      <c r="L1" s="1526"/>
      <c r="M1" s="1526"/>
      <c r="N1" s="1526"/>
      <c r="O1" s="768"/>
    </row>
    <row r="2" spans="1:15" ht="48.95" customHeight="1" x14ac:dyDescent="0.35">
      <c r="A2" s="1527" t="s">
        <v>813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453"/>
    </row>
    <row r="3" spans="1:15" ht="30.95" customHeight="1" thickBot="1" x14ac:dyDescent="0.3">
      <c r="A3" s="1139" t="s">
        <v>974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67" t="s">
        <v>975</v>
      </c>
      <c r="O3" s="358"/>
    </row>
    <row r="4" spans="1:15" ht="48.95" customHeight="1" x14ac:dyDescent="0.25">
      <c r="A4" s="1336" t="s">
        <v>819</v>
      </c>
      <c r="B4" s="1137" t="s">
        <v>676</v>
      </c>
      <c r="C4" s="1137" t="s">
        <v>820</v>
      </c>
      <c r="D4" s="1137" t="s">
        <v>677</v>
      </c>
      <c r="E4" s="1137" t="s">
        <v>821</v>
      </c>
      <c r="F4" s="1137" t="s">
        <v>678</v>
      </c>
      <c r="G4" s="1137" t="s">
        <v>679</v>
      </c>
      <c r="H4" s="1137" t="s">
        <v>680</v>
      </c>
      <c r="I4" s="1137" t="s">
        <v>681</v>
      </c>
      <c r="J4" s="1137" t="s">
        <v>682</v>
      </c>
      <c r="K4" s="1137" t="s">
        <v>805</v>
      </c>
      <c r="L4" s="1137" t="s">
        <v>0</v>
      </c>
      <c r="M4" s="1137" t="s">
        <v>16</v>
      </c>
      <c r="N4" s="1525" t="s">
        <v>924</v>
      </c>
      <c r="O4" s="770"/>
    </row>
    <row r="5" spans="1:15" ht="70.5" customHeight="1" thickBot="1" x14ac:dyDescent="0.3">
      <c r="A5" s="1337"/>
      <c r="B5" s="1138" t="s">
        <v>960</v>
      </c>
      <c r="C5" s="1138" t="s">
        <v>961</v>
      </c>
      <c r="D5" s="1138" t="s">
        <v>962</v>
      </c>
      <c r="E5" s="1138" t="s">
        <v>963</v>
      </c>
      <c r="F5" s="1138" t="s">
        <v>964</v>
      </c>
      <c r="G5" s="1138" t="s">
        <v>965</v>
      </c>
      <c r="H5" s="1138" t="s">
        <v>966</v>
      </c>
      <c r="I5" s="1138" t="s">
        <v>967</v>
      </c>
      <c r="J5" s="1138" t="s">
        <v>989</v>
      </c>
      <c r="K5" s="1138" t="s">
        <v>485</v>
      </c>
      <c r="L5" s="1138" t="s">
        <v>376</v>
      </c>
      <c r="M5" s="1138" t="s">
        <v>435</v>
      </c>
      <c r="N5" s="1335"/>
      <c r="O5" s="770"/>
    </row>
    <row r="6" spans="1:15" ht="30" customHeight="1" thickBot="1" x14ac:dyDescent="0.3">
      <c r="A6" s="1317" t="s">
        <v>649</v>
      </c>
      <c r="B6" s="1317"/>
      <c r="C6" s="1112"/>
      <c r="D6" s="1112"/>
      <c r="E6" s="1112"/>
      <c r="F6" s="1112"/>
      <c r="G6" s="1112"/>
      <c r="H6" s="1112"/>
      <c r="I6" s="1112"/>
      <c r="J6" s="1112"/>
      <c r="K6" s="1112"/>
      <c r="M6" s="1596" t="s">
        <v>724</v>
      </c>
      <c r="N6" s="1596"/>
      <c r="O6" s="57"/>
    </row>
    <row r="7" spans="1:15" ht="30" customHeight="1" x14ac:dyDescent="0.25">
      <c r="A7" s="549" t="s">
        <v>51</v>
      </c>
      <c r="B7" s="680">
        <v>0</v>
      </c>
      <c r="C7" s="1109">
        <v>0</v>
      </c>
      <c r="D7" s="1109">
        <v>0</v>
      </c>
      <c r="E7" s="1109">
        <v>0</v>
      </c>
      <c r="F7" s="1109">
        <v>0</v>
      </c>
      <c r="G7" s="1109">
        <v>0</v>
      </c>
      <c r="H7" s="1109">
        <v>0</v>
      </c>
      <c r="I7" s="1109">
        <v>0</v>
      </c>
      <c r="J7" s="1109">
        <v>0</v>
      </c>
      <c r="K7" s="1109">
        <v>0</v>
      </c>
      <c r="L7" s="1109">
        <f t="shared" ref="L7:L15" si="0">SUM(B7:K7)</f>
        <v>0</v>
      </c>
      <c r="M7" s="680">
        <v>6</v>
      </c>
      <c r="N7" s="1111" t="s">
        <v>418</v>
      </c>
      <c r="O7" s="57"/>
    </row>
    <row r="8" spans="1:15" ht="30" customHeight="1" x14ac:dyDescent="0.25">
      <c r="A8" s="772" t="s">
        <v>56</v>
      </c>
      <c r="B8" s="722">
        <v>0</v>
      </c>
      <c r="C8" s="722">
        <v>0</v>
      </c>
      <c r="D8" s="722">
        <v>0</v>
      </c>
      <c r="E8" s="722">
        <v>0</v>
      </c>
      <c r="F8" s="722">
        <v>0</v>
      </c>
      <c r="G8" s="722">
        <v>0</v>
      </c>
      <c r="H8" s="722">
        <v>0</v>
      </c>
      <c r="I8" s="722">
        <v>0</v>
      </c>
      <c r="J8" s="722">
        <v>0</v>
      </c>
      <c r="K8" s="722">
        <v>0</v>
      </c>
      <c r="L8" s="722">
        <f t="shared" si="0"/>
        <v>0</v>
      </c>
      <c r="M8" s="722">
        <v>8</v>
      </c>
      <c r="N8" s="756" t="s">
        <v>456</v>
      </c>
      <c r="O8" s="57"/>
    </row>
    <row r="9" spans="1:15" ht="30" customHeight="1" x14ac:dyDescent="0.25">
      <c r="A9" s="772" t="s">
        <v>57</v>
      </c>
      <c r="B9" s="612">
        <v>0</v>
      </c>
      <c r="C9" s="722">
        <v>0</v>
      </c>
      <c r="D9" s="612">
        <v>0</v>
      </c>
      <c r="E9" s="722">
        <v>0</v>
      </c>
      <c r="F9" s="612">
        <v>0</v>
      </c>
      <c r="G9" s="722">
        <v>0</v>
      </c>
      <c r="H9" s="612">
        <v>0</v>
      </c>
      <c r="I9" s="722">
        <v>0</v>
      </c>
      <c r="J9" s="612">
        <v>0</v>
      </c>
      <c r="K9" s="722">
        <v>5</v>
      </c>
      <c r="L9" s="612">
        <f t="shared" si="0"/>
        <v>5</v>
      </c>
      <c r="M9" s="722">
        <v>71</v>
      </c>
      <c r="N9" s="756" t="s">
        <v>419</v>
      </c>
      <c r="O9" s="57"/>
    </row>
    <row r="10" spans="1:15" ht="30" customHeight="1" x14ac:dyDescent="0.25">
      <c r="A10" s="773" t="s">
        <v>49</v>
      </c>
      <c r="B10" s="612">
        <v>0</v>
      </c>
      <c r="C10" s="612">
        <v>0</v>
      </c>
      <c r="D10" s="612">
        <v>0</v>
      </c>
      <c r="E10" s="612">
        <v>0</v>
      </c>
      <c r="F10" s="612">
        <v>0</v>
      </c>
      <c r="G10" s="612">
        <v>0</v>
      </c>
      <c r="H10" s="612">
        <v>0</v>
      </c>
      <c r="I10" s="612">
        <v>0</v>
      </c>
      <c r="J10" s="612">
        <v>0</v>
      </c>
      <c r="K10" s="612">
        <v>175</v>
      </c>
      <c r="L10" s="612">
        <f t="shared" si="0"/>
        <v>175</v>
      </c>
      <c r="M10" s="612">
        <v>1562</v>
      </c>
      <c r="N10" s="758" t="s">
        <v>430</v>
      </c>
      <c r="O10" s="57"/>
    </row>
    <row r="11" spans="1:15" ht="30" customHeight="1" x14ac:dyDescent="0.25">
      <c r="A11" s="773" t="s">
        <v>163</v>
      </c>
      <c r="B11" s="722">
        <v>0</v>
      </c>
      <c r="C11" s="722">
        <v>0</v>
      </c>
      <c r="D11" s="722">
        <v>0</v>
      </c>
      <c r="E11" s="722">
        <v>0</v>
      </c>
      <c r="F11" s="722">
        <v>0</v>
      </c>
      <c r="G11" s="722">
        <v>0</v>
      </c>
      <c r="H11" s="722">
        <v>0</v>
      </c>
      <c r="I11" s="722">
        <v>0</v>
      </c>
      <c r="J11" s="722">
        <v>0</v>
      </c>
      <c r="K11" s="722">
        <v>0</v>
      </c>
      <c r="L11" s="722">
        <f t="shared" si="0"/>
        <v>0</v>
      </c>
      <c r="M11" s="722">
        <v>2</v>
      </c>
      <c r="N11" s="758" t="s">
        <v>431</v>
      </c>
      <c r="O11" s="57"/>
    </row>
    <row r="12" spans="1:15" ht="30" customHeight="1" thickBot="1" x14ac:dyDescent="0.3">
      <c r="A12" s="724" t="s">
        <v>573</v>
      </c>
      <c r="B12" s="612">
        <v>0</v>
      </c>
      <c r="C12" s="612">
        <v>0</v>
      </c>
      <c r="D12" s="612">
        <v>0</v>
      </c>
      <c r="E12" s="612">
        <v>0</v>
      </c>
      <c r="F12" s="612">
        <v>0</v>
      </c>
      <c r="G12" s="612">
        <v>0</v>
      </c>
      <c r="H12" s="612">
        <v>0</v>
      </c>
      <c r="I12" s="612">
        <v>0</v>
      </c>
      <c r="J12" s="612">
        <v>0</v>
      </c>
      <c r="K12" s="612">
        <v>0</v>
      </c>
      <c r="L12" s="612">
        <f t="shared" si="0"/>
        <v>0</v>
      </c>
      <c r="M12" s="612">
        <v>36</v>
      </c>
      <c r="N12" s="760" t="s">
        <v>574</v>
      </c>
      <c r="O12" s="57"/>
    </row>
    <row r="13" spans="1:15" ht="30" customHeight="1" thickBot="1" x14ac:dyDescent="0.3">
      <c r="A13" s="763" t="s">
        <v>561</v>
      </c>
      <c r="B13" s="607">
        <v>0</v>
      </c>
      <c r="C13" s="607">
        <v>0</v>
      </c>
      <c r="D13" s="607">
        <v>0</v>
      </c>
      <c r="E13" s="607">
        <v>0</v>
      </c>
      <c r="F13" s="607">
        <v>0</v>
      </c>
      <c r="G13" s="607">
        <v>0</v>
      </c>
      <c r="H13" s="607">
        <v>0</v>
      </c>
      <c r="I13" s="607">
        <v>0</v>
      </c>
      <c r="J13" s="607">
        <v>0</v>
      </c>
      <c r="K13" s="607">
        <v>180</v>
      </c>
      <c r="L13" s="607">
        <f t="shared" si="0"/>
        <v>180</v>
      </c>
      <c r="M13" s="607">
        <v>1685</v>
      </c>
      <c r="N13" s="762" t="s">
        <v>705</v>
      </c>
      <c r="O13" s="57"/>
    </row>
    <row r="14" spans="1:15" ht="30" customHeight="1" thickBot="1" x14ac:dyDescent="0.3">
      <c r="A14" s="790" t="s">
        <v>713</v>
      </c>
      <c r="B14" s="725">
        <v>0</v>
      </c>
      <c r="C14" s="725">
        <v>0</v>
      </c>
      <c r="D14" s="725">
        <v>0</v>
      </c>
      <c r="E14" s="725">
        <v>0</v>
      </c>
      <c r="F14" s="725">
        <v>0</v>
      </c>
      <c r="G14" s="725">
        <v>0</v>
      </c>
      <c r="H14" s="725">
        <v>0</v>
      </c>
      <c r="I14" s="725">
        <v>0</v>
      </c>
      <c r="J14" s="725">
        <v>0</v>
      </c>
      <c r="K14" s="725">
        <v>1313</v>
      </c>
      <c r="L14" s="725">
        <f t="shared" si="0"/>
        <v>1313</v>
      </c>
      <c r="M14" s="725">
        <v>3772</v>
      </c>
      <c r="N14" s="764" t="s">
        <v>940</v>
      </c>
      <c r="O14" s="57"/>
    </row>
    <row r="15" spans="1:15" ht="30" customHeight="1" thickBot="1" x14ac:dyDescent="0.3">
      <c r="A15" s="774" t="s">
        <v>622</v>
      </c>
      <c r="B15" s="725">
        <v>0</v>
      </c>
      <c r="C15" s="725">
        <v>0</v>
      </c>
      <c r="D15" s="725">
        <v>0</v>
      </c>
      <c r="E15" s="725">
        <v>0</v>
      </c>
      <c r="F15" s="725">
        <v>0</v>
      </c>
      <c r="G15" s="725">
        <v>0</v>
      </c>
      <c r="H15" s="725">
        <v>0</v>
      </c>
      <c r="I15" s="725">
        <v>0</v>
      </c>
      <c r="J15" s="725">
        <v>0</v>
      </c>
      <c r="K15" s="725">
        <v>1672</v>
      </c>
      <c r="L15" s="725">
        <f t="shared" si="0"/>
        <v>1672</v>
      </c>
      <c r="M15" s="725">
        <v>6319</v>
      </c>
      <c r="N15" s="1101" t="s">
        <v>722</v>
      </c>
      <c r="O15" s="57"/>
    </row>
    <row r="16" spans="1:15" ht="30" customHeight="1" thickBot="1" x14ac:dyDescent="0.3">
      <c r="A16" s="608" t="s">
        <v>827</v>
      </c>
      <c r="B16" s="610"/>
      <c r="C16" s="610"/>
      <c r="D16" s="610"/>
      <c r="E16" s="610"/>
      <c r="F16" s="610"/>
      <c r="G16" s="610"/>
      <c r="H16" s="609"/>
      <c r="I16" s="609"/>
      <c r="J16" s="609"/>
      <c r="K16" s="609"/>
      <c r="L16" s="609"/>
      <c r="M16" s="609"/>
      <c r="N16" s="527" t="s">
        <v>563</v>
      </c>
      <c r="O16" s="57"/>
    </row>
    <row r="17" spans="1:15" ht="30" customHeight="1" x14ac:dyDescent="0.25">
      <c r="A17" s="528" t="s">
        <v>552</v>
      </c>
      <c r="B17" s="1109">
        <v>0</v>
      </c>
      <c r="C17" s="1109">
        <v>0</v>
      </c>
      <c r="D17" s="1109">
        <v>0</v>
      </c>
      <c r="E17" s="1109">
        <v>0</v>
      </c>
      <c r="F17" s="1109">
        <v>0</v>
      </c>
      <c r="G17" s="1109">
        <v>0</v>
      </c>
      <c r="H17" s="1109">
        <v>0</v>
      </c>
      <c r="I17" s="1109">
        <v>0</v>
      </c>
      <c r="J17" s="1109">
        <v>0</v>
      </c>
      <c r="K17" s="1109">
        <v>0</v>
      </c>
      <c r="L17" s="1109">
        <f t="shared" ref="L17:L28" si="1">SUM(B17:K17)</f>
        <v>0</v>
      </c>
      <c r="M17" s="1109">
        <v>1</v>
      </c>
      <c r="N17" s="706" t="s">
        <v>394</v>
      </c>
      <c r="O17" s="57"/>
    </row>
    <row r="18" spans="1:15" ht="30" customHeight="1" x14ac:dyDescent="0.25">
      <c r="A18" s="532" t="s">
        <v>36</v>
      </c>
      <c r="B18" s="664">
        <v>0</v>
      </c>
      <c r="C18" s="664">
        <v>0</v>
      </c>
      <c r="D18" s="664">
        <v>0</v>
      </c>
      <c r="E18" s="664">
        <v>0</v>
      </c>
      <c r="F18" s="664">
        <v>0</v>
      </c>
      <c r="G18" s="664">
        <v>0</v>
      </c>
      <c r="H18" s="612">
        <v>0</v>
      </c>
      <c r="I18" s="612">
        <v>0</v>
      </c>
      <c r="J18" s="612">
        <v>0</v>
      </c>
      <c r="K18" s="612">
        <v>1</v>
      </c>
      <c r="L18" s="592">
        <f t="shared" si="1"/>
        <v>1</v>
      </c>
      <c r="M18" s="593">
        <v>891</v>
      </c>
      <c r="N18" s="707" t="s">
        <v>396</v>
      </c>
      <c r="O18" s="57"/>
    </row>
    <row r="19" spans="1:15" ht="30" customHeight="1" x14ac:dyDescent="0.25">
      <c r="A19" s="532" t="s">
        <v>123</v>
      </c>
      <c r="B19" s="664">
        <v>0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12">
        <v>0</v>
      </c>
      <c r="I19" s="612">
        <v>0</v>
      </c>
      <c r="J19" s="612">
        <v>0</v>
      </c>
      <c r="K19" s="612">
        <v>94</v>
      </c>
      <c r="L19" s="592">
        <f t="shared" si="1"/>
        <v>94</v>
      </c>
      <c r="M19" s="593">
        <v>220</v>
      </c>
      <c r="N19" s="707" t="s">
        <v>400</v>
      </c>
      <c r="O19" s="57"/>
    </row>
    <row r="20" spans="1:15" ht="30" customHeight="1" x14ac:dyDescent="0.25">
      <c r="A20" s="532" t="s">
        <v>139</v>
      </c>
      <c r="B20" s="664">
        <v>0</v>
      </c>
      <c r="C20" s="664">
        <v>0</v>
      </c>
      <c r="D20" s="664">
        <v>0</v>
      </c>
      <c r="E20" s="664">
        <v>0</v>
      </c>
      <c r="F20" s="664">
        <v>0</v>
      </c>
      <c r="G20" s="664">
        <v>0</v>
      </c>
      <c r="H20" s="612">
        <v>0</v>
      </c>
      <c r="I20" s="612">
        <v>0</v>
      </c>
      <c r="J20" s="612">
        <v>0</v>
      </c>
      <c r="K20" s="612">
        <v>974</v>
      </c>
      <c r="L20" s="592">
        <f t="shared" si="1"/>
        <v>974</v>
      </c>
      <c r="M20" s="593">
        <v>1186</v>
      </c>
      <c r="N20" s="707" t="s">
        <v>402</v>
      </c>
      <c r="O20" s="57"/>
    </row>
    <row r="21" spans="1:15" ht="30" customHeight="1" x14ac:dyDescent="0.25">
      <c r="A21" s="532" t="s">
        <v>33</v>
      </c>
      <c r="B21" s="664">
        <v>0</v>
      </c>
      <c r="C21" s="664">
        <v>0</v>
      </c>
      <c r="D21" s="664">
        <v>0</v>
      </c>
      <c r="E21" s="664">
        <v>0</v>
      </c>
      <c r="F21" s="664">
        <v>0</v>
      </c>
      <c r="G21" s="664">
        <v>0</v>
      </c>
      <c r="H21" s="612">
        <v>0</v>
      </c>
      <c r="I21" s="612">
        <v>0</v>
      </c>
      <c r="J21" s="612">
        <v>0</v>
      </c>
      <c r="K21" s="612">
        <v>76</v>
      </c>
      <c r="L21" s="592">
        <f t="shared" si="1"/>
        <v>76</v>
      </c>
      <c r="M21" s="593">
        <v>181</v>
      </c>
      <c r="N21" s="707" t="s">
        <v>404</v>
      </c>
      <c r="O21" s="57"/>
    </row>
    <row r="22" spans="1:15" ht="30" customHeight="1" x14ac:dyDescent="0.25">
      <c r="A22" s="532" t="s">
        <v>134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12">
        <v>0</v>
      </c>
      <c r="I22" s="612">
        <v>0</v>
      </c>
      <c r="J22" s="612">
        <v>0</v>
      </c>
      <c r="K22" s="612">
        <v>179</v>
      </c>
      <c r="L22" s="592">
        <f t="shared" si="1"/>
        <v>179</v>
      </c>
      <c r="M22" s="593">
        <v>201</v>
      </c>
      <c r="N22" s="707" t="s">
        <v>405</v>
      </c>
      <c r="O22" s="57"/>
    </row>
    <row r="23" spans="1:15" ht="30" customHeight="1" x14ac:dyDescent="0.25">
      <c r="A23" s="1140" t="s">
        <v>30</v>
      </c>
      <c r="B23" s="600">
        <v>0</v>
      </c>
      <c r="C23" s="600">
        <v>0</v>
      </c>
      <c r="D23" s="600">
        <v>0</v>
      </c>
      <c r="E23" s="600">
        <v>0</v>
      </c>
      <c r="F23" s="600">
        <v>0</v>
      </c>
      <c r="G23" s="600">
        <v>0</v>
      </c>
      <c r="H23" s="596">
        <v>0</v>
      </c>
      <c r="I23" s="596">
        <v>0</v>
      </c>
      <c r="J23" s="596">
        <v>0</v>
      </c>
      <c r="K23" s="596">
        <v>0</v>
      </c>
      <c r="L23" s="597">
        <f t="shared" si="1"/>
        <v>0</v>
      </c>
      <c r="M23" s="597">
        <v>159</v>
      </c>
      <c r="N23" s="707" t="s">
        <v>406</v>
      </c>
      <c r="O23" s="57"/>
    </row>
    <row r="24" spans="1:15" ht="30" customHeight="1" x14ac:dyDescent="0.25">
      <c r="A24" s="591" t="s">
        <v>296</v>
      </c>
      <c r="B24" s="600">
        <v>0</v>
      </c>
      <c r="C24" s="600">
        <v>0</v>
      </c>
      <c r="D24" s="600">
        <v>0</v>
      </c>
      <c r="E24" s="600">
        <v>0</v>
      </c>
      <c r="F24" s="600">
        <v>0</v>
      </c>
      <c r="G24" s="600">
        <v>0</v>
      </c>
      <c r="H24" s="596">
        <v>0</v>
      </c>
      <c r="I24" s="596">
        <v>0</v>
      </c>
      <c r="J24" s="596">
        <v>0</v>
      </c>
      <c r="K24" s="596">
        <v>11</v>
      </c>
      <c r="L24" s="597">
        <f t="shared" si="1"/>
        <v>11</v>
      </c>
      <c r="M24" s="597">
        <v>920</v>
      </c>
      <c r="N24" s="708" t="s">
        <v>407</v>
      </c>
      <c r="O24" s="57"/>
    </row>
    <row r="25" spans="1:15" ht="30" customHeight="1" x14ac:dyDescent="0.25">
      <c r="A25" s="591" t="s">
        <v>551</v>
      </c>
      <c r="B25" s="600">
        <v>0</v>
      </c>
      <c r="C25" s="600">
        <v>0</v>
      </c>
      <c r="D25" s="600">
        <v>0</v>
      </c>
      <c r="E25" s="600">
        <v>0</v>
      </c>
      <c r="F25" s="600">
        <v>0</v>
      </c>
      <c r="G25" s="600">
        <v>0</v>
      </c>
      <c r="H25" s="596">
        <v>0</v>
      </c>
      <c r="I25" s="596">
        <v>0</v>
      </c>
      <c r="J25" s="596">
        <v>0</v>
      </c>
      <c r="K25" s="596">
        <v>214</v>
      </c>
      <c r="L25" s="597">
        <f t="shared" si="1"/>
        <v>214</v>
      </c>
      <c r="M25" s="597">
        <v>689</v>
      </c>
      <c r="N25" s="708" t="s">
        <v>409</v>
      </c>
      <c r="O25" s="57"/>
    </row>
    <row r="26" spans="1:15" ht="30" customHeight="1" x14ac:dyDescent="0.25">
      <c r="A26" s="591" t="s">
        <v>38</v>
      </c>
      <c r="B26" s="600">
        <v>0</v>
      </c>
      <c r="C26" s="600">
        <v>0</v>
      </c>
      <c r="D26" s="600">
        <v>0</v>
      </c>
      <c r="E26" s="600">
        <v>0</v>
      </c>
      <c r="F26" s="600">
        <v>0</v>
      </c>
      <c r="G26" s="600">
        <v>0</v>
      </c>
      <c r="H26" s="596">
        <v>0</v>
      </c>
      <c r="I26" s="596">
        <v>0</v>
      </c>
      <c r="J26" s="596">
        <v>0</v>
      </c>
      <c r="K26" s="596">
        <v>55</v>
      </c>
      <c r="L26" s="597">
        <f t="shared" si="1"/>
        <v>55</v>
      </c>
      <c r="M26" s="597">
        <v>1088</v>
      </c>
      <c r="N26" s="708" t="s">
        <v>411</v>
      </c>
      <c r="O26" s="57"/>
    </row>
    <row r="27" spans="1:15" ht="30" customHeight="1" thickBot="1" x14ac:dyDescent="0.3">
      <c r="A27" s="591" t="s">
        <v>43</v>
      </c>
      <c r="B27" s="600">
        <v>0</v>
      </c>
      <c r="C27" s="600">
        <v>0</v>
      </c>
      <c r="D27" s="600">
        <v>0</v>
      </c>
      <c r="E27" s="600">
        <v>0</v>
      </c>
      <c r="F27" s="600">
        <v>0</v>
      </c>
      <c r="G27" s="600">
        <v>0</v>
      </c>
      <c r="H27" s="596">
        <v>0</v>
      </c>
      <c r="I27" s="596">
        <v>0</v>
      </c>
      <c r="J27" s="596">
        <v>0</v>
      </c>
      <c r="K27" s="596">
        <v>46</v>
      </c>
      <c r="L27" s="597">
        <f t="shared" si="1"/>
        <v>46</v>
      </c>
      <c r="M27" s="597">
        <v>116</v>
      </c>
      <c r="N27" s="708" t="s">
        <v>413</v>
      </c>
      <c r="O27" s="57"/>
    </row>
    <row r="28" spans="1:15" ht="30" customHeight="1" thickBot="1" x14ac:dyDescent="0.3">
      <c r="A28" s="790" t="s">
        <v>633</v>
      </c>
      <c r="B28" s="602">
        <v>0</v>
      </c>
      <c r="C28" s="602">
        <v>0</v>
      </c>
      <c r="D28" s="602">
        <v>0</v>
      </c>
      <c r="E28" s="602">
        <v>0</v>
      </c>
      <c r="F28" s="602">
        <v>0</v>
      </c>
      <c r="G28" s="602">
        <v>0</v>
      </c>
      <c r="H28" s="607">
        <v>0</v>
      </c>
      <c r="I28" s="607">
        <v>0</v>
      </c>
      <c r="J28" s="607">
        <v>0</v>
      </c>
      <c r="K28" s="607">
        <v>1650</v>
      </c>
      <c r="L28" s="607">
        <f t="shared" si="1"/>
        <v>1650</v>
      </c>
      <c r="M28" s="607">
        <v>5652</v>
      </c>
      <c r="N28" s="585" t="s">
        <v>725</v>
      </c>
      <c r="O28" s="57"/>
    </row>
    <row r="29" spans="1:15" ht="30" customHeight="1" thickBot="1" x14ac:dyDescent="0.3">
      <c r="A29" s="608" t="s">
        <v>829</v>
      </c>
      <c r="B29" s="610"/>
      <c r="C29" s="610"/>
      <c r="D29" s="610"/>
      <c r="E29" s="610"/>
      <c r="F29" s="610"/>
      <c r="G29" s="610"/>
      <c r="H29" s="609"/>
      <c r="I29" s="609"/>
      <c r="J29" s="609"/>
      <c r="K29" s="609"/>
      <c r="L29" s="610"/>
      <c r="M29" s="610"/>
      <c r="N29" s="781" t="s">
        <v>726</v>
      </c>
      <c r="O29" s="57"/>
    </row>
    <row r="30" spans="1:15" ht="30" customHeight="1" thickBot="1" x14ac:dyDescent="0.3">
      <c r="A30" s="528" t="s">
        <v>31</v>
      </c>
      <c r="B30" s="1117">
        <v>0</v>
      </c>
      <c r="C30" s="1117">
        <v>0</v>
      </c>
      <c r="D30" s="1117">
        <v>0</v>
      </c>
      <c r="E30" s="1117">
        <v>0</v>
      </c>
      <c r="F30" s="1117">
        <v>0</v>
      </c>
      <c r="G30" s="1117">
        <v>0</v>
      </c>
      <c r="H30" s="1117">
        <v>0</v>
      </c>
      <c r="I30" s="1117">
        <v>0</v>
      </c>
      <c r="J30" s="1117">
        <v>0</v>
      </c>
      <c r="K30" s="1117">
        <v>0</v>
      </c>
      <c r="L30" s="1117">
        <f>SUM(B30:K30)</f>
        <v>0</v>
      </c>
      <c r="M30" s="1117">
        <v>0</v>
      </c>
      <c r="N30" s="709" t="s">
        <v>402</v>
      </c>
      <c r="O30" s="57"/>
    </row>
    <row r="31" spans="1:15" ht="30" customHeight="1" thickBot="1" x14ac:dyDescent="0.3">
      <c r="A31" s="617" t="s">
        <v>639</v>
      </c>
      <c r="B31" s="602">
        <v>0</v>
      </c>
      <c r="C31" s="602">
        <v>0</v>
      </c>
      <c r="D31" s="602">
        <v>0</v>
      </c>
      <c r="E31" s="602">
        <v>0</v>
      </c>
      <c r="F31" s="602">
        <v>0</v>
      </c>
      <c r="G31" s="602">
        <v>0</v>
      </c>
      <c r="H31" s="607">
        <v>0</v>
      </c>
      <c r="I31" s="607">
        <v>0</v>
      </c>
      <c r="J31" s="607">
        <v>0</v>
      </c>
      <c r="K31" s="607">
        <v>0</v>
      </c>
      <c r="L31" s="607">
        <f>SUM(B31:K31)</f>
        <v>0</v>
      </c>
      <c r="M31" s="607">
        <v>0</v>
      </c>
      <c r="N31" s="1101" t="s">
        <v>727</v>
      </c>
      <c r="O31" s="57"/>
    </row>
    <row r="32" spans="1:15" ht="30" customHeight="1" thickBot="1" x14ac:dyDescent="0.3">
      <c r="A32" s="582" t="s">
        <v>937</v>
      </c>
      <c r="B32" s="618">
        <v>0</v>
      </c>
      <c r="C32" s="618">
        <v>0</v>
      </c>
      <c r="D32" s="618">
        <v>0</v>
      </c>
      <c r="E32" s="618">
        <v>0</v>
      </c>
      <c r="F32" s="618">
        <v>0</v>
      </c>
      <c r="G32" s="618">
        <v>0</v>
      </c>
      <c r="H32" s="618">
        <v>0</v>
      </c>
      <c r="I32" s="618">
        <v>0</v>
      </c>
      <c r="J32" s="618">
        <v>0</v>
      </c>
      <c r="K32" s="618">
        <v>3322</v>
      </c>
      <c r="L32" s="618">
        <f>SUM(B32:K32)</f>
        <v>3322</v>
      </c>
      <c r="M32" s="618">
        <v>11971</v>
      </c>
      <c r="N32" s="1101" t="s">
        <v>941</v>
      </c>
      <c r="O32" s="57"/>
    </row>
    <row r="33" spans="1:14" ht="30" customHeight="1" x14ac:dyDescent="0.25">
      <c r="A33" s="1159" t="s">
        <v>942</v>
      </c>
      <c r="N33" s="775" t="s">
        <v>943</v>
      </c>
    </row>
  </sheetData>
  <mergeCells count="6">
    <mergeCell ref="A1:N1"/>
    <mergeCell ref="A2:N2"/>
    <mergeCell ref="A4:A5"/>
    <mergeCell ref="N4:N5"/>
    <mergeCell ref="A6:B6"/>
    <mergeCell ref="M6:N6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8" orientation="landscape" r:id="rId1"/>
  <headerFooter>
    <oddFooter>&amp;C&amp;"Arial,Bold"&amp;14 29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zoomScale="60" zoomScaleNormal="60" workbookViewId="0">
      <selection activeCell="N21" sqref="N21"/>
    </sheetView>
  </sheetViews>
  <sheetFormatPr defaultColWidth="9.140625" defaultRowHeight="34.15" customHeight="1" x14ac:dyDescent="0.25"/>
  <cols>
    <col min="1" max="1" width="33.28515625" style="484" customWidth="1"/>
    <col min="2" max="2" width="14.85546875" style="484" customWidth="1"/>
    <col min="3" max="3" width="15.85546875" style="484" customWidth="1"/>
    <col min="4" max="4" width="14.140625" style="484" customWidth="1"/>
    <col min="5" max="5" width="12.28515625" style="484" customWidth="1"/>
    <col min="6" max="6" width="18.140625" style="484" customWidth="1"/>
    <col min="7" max="7" width="10.42578125" style="484" customWidth="1"/>
    <col min="8" max="8" width="13.5703125" style="484" customWidth="1"/>
    <col min="9" max="9" width="17.5703125" style="484" customWidth="1"/>
    <col min="10" max="10" width="18.5703125" style="484" customWidth="1"/>
    <col min="11" max="11" width="18.7109375" style="484" customWidth="1"/>
    <col min="12" max="12" width="16.85546875" style="484" customWidth="1"/>
    <col min="13" max="13" width="22.28515625" style="484" customWidth="1"/>
    <col min="14" max="14" width="14.5703125" style="344" customWidth="1"/>
    <col min="15" max="15" width="62.28515625" style="484" customWidth="1"/>
    <col min="16" max="16384" width="9.140625" style="484"/>
  </cols>
  <sheetData>
    <row r="1" spans="1:17" ht="30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</row>
    <row r="2" spans="1:17" ht="50.45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</row>
    <row r="3" spans="1:17" ht="27" customHeight="1" thickBot="1" x14ac:dyDescent="0.3">
      <c r="A3" s="731" t="s">
        <v>825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36"/>
      <c r="O3" s="732" t="s">
        <v>630</v>
      </c>
    </row>
    <row r="4" spans="1:17" ht="42.95" customHeight="1" thickBot="1" x14ac:dyDescent="0.3">
      <c r="A4" s="1336" t="s">
        <v>819</v>
      </c>
      <c r="B4" s="1241" t="s">
        <v>824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776"/>
      <c r="O4" s="1525" t="s">
        <v>924</v>
      </c>
    </row>
    <row r="5" spans="1:17" ht="56.1" customHeight="1" x14ac:dyDescent="0.25">
      <c r="A5" s="1306"/>
      <c r="B5" s="782" t="s">
        <v>108</v>
      </c>
      <c r="C5" s="782" t="s">
        <v>109</v>
      </c>
      <c r="D5" s="782" t="s">
        <v>110</v>
      </c>
      <c r="E5" s="729" t="s">
        <v>260</v>
      </c>
      <c r="F5" s="729" t="s">
        <v>261</v>
      </c>
      <c r="G5" s="782" t="s">
        <v>111</v>
      </c>
      <c r="H5" s="782" t="s">
        <v>112</v>
      </c>
      <c r="I5" s="729" t="s">
        <v>113</v>
      </c>
      <c r="J5" s="729" t="s">
        <v>114</v>
      </c>
      <c r="K5" s="729" t="s">
        <v>262</v>
      </c>
      <c r="L5" s="729" t="s">
        <v>263</v>
      </c>
      <c r="M5" s="729" t="s">
        <v>115</v>
      </c>
      <c r="N5" s="728" t="s">
        <v>0</v>
      </c>
      <c r="O5" s="1290"/>
    </row>
    <row r="6" spans="1:17" ht="75.599999999999994" customHeight="1" thickBot="1" x14ac:dyDescent="0.3">
      <c r="A6" s="1337"/>
      <c r="B6" s="730" t="s">
        <v>579</v>
      </c>
      <c r="C6" s="730" t="s">
        <v>580</v>
      </c>
      <c r="D6" s="730" t="s">
        <v>581</v>
      </c>
      <c r="E6" s="730" t="s">
        <v>484</v>
      </c>
      <c r="F6" s="730" t="s">
        <v>582</v>
      </c>
      <c r="G6" s="730" t="s">
        <v>469</v>
      </c>
      <c r="H6" s="730" t="s">
        <v>583</v>
      </c>
      <c r="I6" s="730" t="s">
        <v>584</v>
      </c>
      <c r="J6" s="730" t="s">
        <v>585</v>
      </c>
      <c r="K6" s="730" t="s">
        <v>586</v>
      </c>
      <c r="L6" s="730" t="s">
        <v>587</v>
      </c>
      <c r="M6" s="730" t="s">
        <v>588</v>
      </c>
      <c r="N6" s="730" t="s">
        <v>376</v>
      </c>
      <c r="O6" s="1335"/>
    </row>
    <row r="7" spans="1:17" ht="36.950000000000003" customHeight="1" thickBot="1" x14ac:dyDescent="0.3">
      <c r="A7" s="740" t="s">
        <v>826</v>
      </c>
      <c r="B7" s="561"/>
      <c r="C7" s="561"/>
      <c r="D7" s="718"/>
      <c r="E7" s="718"/>
      <c r="F7" s="718"/>
      <c r="G7" s="741"/>
      <c r="H7" s="741"/>
      <c r="I7" s="718"/>
      <c r="J7" s="718"/>
      <c r="K7" s="718"/>
      <c r="L7" s="741"/>
      <c r="M7" s="741"/>
      <c r="N7" s="718"/>
      <c r="O7" s="527" t="s">
        <v>723</v>
      </c>
      <c r="Q7" s="344"/>
    </row>
    <row r="8" spans="1:17" ht="36.950000000000003" customHeight="1" x14ac:dyDescent="0.25">
      <c r="A8" s="733" t="s">
        <v>196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v>0</v>
      </c>
      <c r="M8" s="1109">
        <v>0</v>
      </c>
      <c r="N8" s="1109">
        <f t="shared" ref="N8:N27" si="0">SUM(B8:M8)</f>
        <v>0</v>
      </c>
      <c r="O8" s="734" t="s">
        <v>393</v>
      </c>
      <c r="Q8" s="344"/>
    </row>
    <row r="9" spans="1:17" ht="36.950000000000003" customHeight="1" x14ac:dyDescent="0.25">
      <c r="A9" s="742" t="s">
        <v>301</v>
      </c>
      <c r="B9" s="664">
        <v>0</v>
      </c>
      <c r="C9" s="664">
        <v>0</v>
      </c>
      <c r="D9" s="664">
        <v>1</v>
      </c>
      <c r="E9" s="664">
        <v>0</v>
      </c>
      <c r="F9" s="664">
        <v>0</v>
      </c>
      <c r="G9" s="664">
        <v>1</v>
      </c>
      <c r="H9" s="664">
        <v>0</v>
      </c>
      <c r="I9" s="664">
        <v>0</v>
      </c>
      <c r="J9" s="664">
        <v>0</v>
      </c>
      <c r="K9" s="664">
        <v>0</v>
      </c>
      <c r="L9" s="664">
        <v>0</v>
      </c>
      <c r="M9" s="664">
        <v>0</v>
      </c>
      <c r="N9" s="664">
        <f t="shared" si="0"/>
        <v>2</v>
      </c>
      <c r="O9" s="699" t="s">
        <v>443</v>
      </c>
      <c r="Q9" s="344"/>
    </row>
    <row r="10" spans="1:17" ht="36.950000000000003" customHeight="1" x14ac:dyDescent="0.25">
      <c r="A10" s="742" t="s">
        <v>44</v>
      </c>
      <c r="B10" s="664">
        <v>0</v>
      </c>
      <c r="C10" s="664">
        <v>0</v>
      </c>
      <c r="D10" s="664">
        <v>1</v>
      </c>
      <c r="E10" s="664">
        <v>0</v>
      </c>
      <c r="F10" s="664">
        <v>0</v>
      </c>
      <c r="G10" s="664">
        <v>0</v>
      </c>
      <c r="H10" s="664">
        <v>0</v>
      </c>
      <c r="I10" s="664">
        <v>0</v>
      </c>
      <c r="J10" s="664">
        <v>0</v>
      </c>
      <c r="K10" s="664">
        <v>0</v>
      </c>
      <c r="L10" s="664">
        <v>0</v>
      </c>
      <c r="M10" s="664">
        <v>0</v>
      </c>
      <c r="N10" s="664">
        <f t="shared" si="0"/>
        <v>1</v>
      </c>
      <c r="O10" s="699" t="s">
        <v>395</v>
      </c>
      <c r="Q10" s="344"/>
    </row>
    <row r="11" spans="1:17" ht="36.950000000000003" customHeight="1" x14ac:dyDescent="0.25">
      <c r="A11" s="742" t="s">
        <v>36</v>
      </c>
      <c r="B11" s="664">
        <v>0</v>
      </c>
      <c r="C11" s="664">
        <v>0</v>
      </c>
      <c r="D11" s="664">
        <v>0</v>
      </c>
      <c r="E11" s="664">
        <v>0</v>
      </c>
      <c r="F11" s="664">
        <v>0</v>
      </c>
      <c r="G11" s="664">
        <v>3</v>
      </c>
      <c r="H11" s="664">
        <v>0</v>
      </c>
      <c r="I11" s="664">
        <v>0</v>
      </c>
      <c r="J11" s="664">
        <v>0</v>
      </c>
      <c r="K11" s="664">
        <v>0</v>
      </c>
      <c r="L11" s="664">
        <v>0</v>
      </c>
      <c r="M11" s="664">
        <v>0</v>
      </c>
      <c r="N11" s="680">
        <f t="shared" si="0"/>
        <v>3</v>
      </c>
      <c r="O11" s="699" t="s">
        <v>396</v>
      </c>
      <c r="Q11" s="344"/>
    </row>
    <row r="12" spans="1:17" ht="36.950000000000003" customHeight="1" x14ac:dyDescent="0.25">
      <c r="A12" s="742" t="s">
        <v>35</v>
      </c>
      <c r="B12" s="664">
        <v>0</v>
      </c>
      <c r="C12" s="664">
        <v>0</v>
      </c>
      <c r="D12" s="664">
        <v>0</v>
      </c>
      <c r="E12" s="664">
        <v>0</v>
      </c>
      <c r="F12" s="664">
        <v>0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v>0</v>
      </c>
      <c r="M12" s="664">
        <v>0</v>
      </c>
      <c r="N12" s="664">
        <f t="shared" si="0"/>
        <v>0</v>
      </c>
      <c r="O12" s="699" t="s">
        <v>398</v>
      </c>
      <c r="Q12" s="344"/>
    </row>
    <row r="13" spans="1:17" ht="36.950000000000003" customHeight="1" x14ac:dyDescent="0.25">
      <c r="A13" s="742" t="s">
        <v>37</v>
      </c>
      <c r="B13" s="664">
        <v>0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64">
        <v>0</v>
      </c>
      <c r="I13" s="664">
        <v>0</v>
      </c>
      <c r="J13" s="664">
        <v>0</v>
      </c>
      <c r="K13" s="664">
        <v>0</v>
      </c>
      <c r="L13" s="664">
        <v>0</v>
      </c>
      <c r="M13" s="664">
        <v>0</v>
      </c>
      <c r="N13" s="680">
        <f t="shared" si="0"/>
        <v>0</v>
      </c>
      <c r="O13" s="699" t="s">
        <v>444</v>
      </c>
      <c r="Q13" s="344"/>
    </row>
    <row r="14" spans="1:17" ht="36.950000000000003" customHeight="1" x14ac:dyDescent="0.25">
      <c r="A14" s="742" t="s">
        <v>123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v>0</v>
      </c>
      <c r="M14" s="664">
        <v>0</v>
      </c>
      <c r="N14" s="664">
        <f t="shared" si="0"/>
        <v>0</v>
      </c>
      <c r="O14" s="699" t="s">
        <v>400</v>
      </c>
      <c r="Q14" s="344"/>
    </row>
    <row r="15" spans="1:17" ht="36.950000000000003" customHeight="1" x14ac:dyDescent="0.25">
      <c r="A15" s="742" t="s">
        <v>47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0</v>
      </c>
      <c r="M15" s="664">
        <v>0</v>
      </c>
      <c r="N15" s="680">
        <f t="shared" si="0"/>
        <v>0</v>
      </c>
      <c r="O15" s="699" t="s">
        <v>401</v>
      </c>
      <c r="Q15" s="344"/>
    </row>
    <row r="16" spans="1:17" ht="36.950000000000003" customHeight="1" x14ac:dyDescent="0.25">
      <c r="A16" s="742" t="s">
        <v>139</v>
      </c>
      <c r="B16" s="664">
        <v>3</v>
      </c>
      <c r="C16" s="664">
        <v>0</v>
      </c>
      <c r="D16" s="664">
        <v>8</v>
      </c>
      <c r="E16" s="664">
        <v>0</v>
      </c>
      <c r="F16" s="664">
        <v>1</v>
      </c>
      <c r="G16" s="664">
        <v>4</v>
      </c>
      <c r="H16" s="664">
        <v>1</v>
      </c>
      <c r="I16" s="664">
        <v>1</v>
      </c>
      <c r="J16" s="664">
        <v>2</v>
      </c>
      <c r="K16" s="664">
        <v>1</v>
      </c>
      <c r="L16" s="664">
        <v>0</v>
      </c>
      <c r="M16" s="664">
        <v>9</v>
      </c>
      <c r="N16" s="664">
        <f t="shared" si="0"/>
        <v>30</v>
      </c>
      <c r="O16" s="699" t="s">
        <v>402</v>
      </c>
      <c r="Q16" s="344"/>
    </row>
    <row r="17" spans="1:17" ht="36.950000000000003" customHeight="1" x14ac:dyDescent="0.25">
      <c r="A17" s="742" t="s">
        <v>39</v>
      </c>
      <c r="B17" s="664">
        <v>0</v>
      </c>
      <c r="C17" s="664">
        <v>0</v>
      </c>
      <c r="D17" s="664">
        <v>2</v>
      </c>
      <c r="E17" s="664">
        <v>0</v>
      </c>
      <c r="F17" s="664">
        <v>0</v>
      </c>
      <c r="G17" s="664">
        <v>3</v>
      </c>
      <c r="H17" s="664">
        <v>0</v>
      </c>
      <c r="I17" s="664">
        <v>0</v>
      </c>
      <c r="J17" s="664">
        <v>0</v>
      </c>
      <c r="K17" s="664">
        <v>0</v>
      </c>
      <c r="L17" s="664">
        <v>0</v>
      </c>
      <c r="M17" s="664">
        <v>0</v>
      </c>
      <c r="N17" s="680">
        <f t="shared" si="0"/>
        <v>5</v>
      </c>
      <c r="O17" s="699" t="s">
        <v>445</v>
      </c>
      <c r="Q17" s="344"/>
    </row>
    <row r="18" spans="1:17" ht="36.950000000000003" customHeight="1" x14ac:dyDescent="0.25">
      <c r="A18" s="742" t="s">
        <v>33</v>
      </c>
      <c r="B18" s="664">
        <v>25</v>
      </c>
      <c r="C18" s="664">
        <v>0</v>
      </c>
      <c r="D18" s="664">
        <v>35</v>
      </c>
      <c r="E18" s="664">
        <v>0</v>
      </c>
      <c r="F18" s="664">
        <v>0</v>
      </c>
      <c r="G18" s="664">
        <v>7</v>
      </c>
      <c r="H18" s="664">
        <v>0</v>
      </c>
      <c r="I18" s="664">
        <v>29</v>
      </c>
      <c r="J18" s="664">
        <v>8</v>
      </c>
      <c r="K18" s="664">
        <v>0</v>
      </c>
      <c r="L18" s="664">
        <v>1</v>
      </c>
      <c r="M18" s="664">
        <v>0</v>
      </c>
      <c r="N18" s="664">
        <f t="shared" si="0"/>
        <v>105</v>
      </c>
      <c r="O18" s="699" t="s">
        <v>404</v>
      </c>
      <c r="Q18" s="344"/>
    </row>
    <row r="19" spans="1:17" ht="36.950000000000003" customHeight="1" x14ac:dyDescent="0.25">
      <c r="A19" s="742" t="s">
        <v>134</v>
      </c>
      <c r="B19" s="664">
        <v>1</v>
      </c>
      <c r="C19" s="664">
        <v>0</v>
      </c>
      <c r="D19" s="664">
        <v>4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0</v>
      </c>
      <c r="M19" s="664">
        <v>0</v>
      </c>
      <c r="N19" s="680">
        <f t="shared" si="0"/>
        <v>5</v>
      </c>
      <c r="O19" s="699" t="s">
        <v>405</v>
      </c>
      <c r="Q19" s="344"/>
    </row>
    <row r="20" spans="1:17" ht="36.950000000000003" customHeight="1" x14ac:dyDescent="0.25">
      <c r="A20" s="742" t="s">
        <v>30</v>
      </c>
      <c r="B20" s="664">
        <v>40</v>
      </c>
      <c r="C20" s="664">
        <v>158</v>
      </c>
      <c r="D20" s="664">
        <v>110</v>
      </c>
      <c r="E20" s="664">
        <v>21</v>
      </c>
      <c r="F20" s="664">
        <v>42</v>
      </c>
      <c r="G20" s="664">
        <v>112</v>
      </c>
      <c r="H20" s="664">
        <v>0</v>
      </c>
      <c r="I20" s="664">
        <v>0</v>
      </c>
      <c r="J20" s="664">
        <v>0</v>
      </c>
      <c r="K20" s="664">
        <v>30</v>
      </c>
      <c r="L20" s="664">
        <v>0</v>
      </c>
      <c r="M20" s="664">
        <v>0</v>
      </c>
      <c r="N20" s="664">
        <f t="shared" si="0"/>
        <v>513</v>
      </c>
      <c r="O20" s="699" t="s">
        <v>434</v>
      </c>
      <c r="Q20" s="344"/>
    </row>
    <row r="21" spans="1:17" ht="36.950000000000003" customHeight="1" x14ac:dyDescent="0.25">
      <c r="A21" s="742" t="s">
        <v>296</v>
      </c>
      <c r="B21" s="664">
        <v>44</v>
      </c>
      <c r="C21" s="664">
        <v>75</v>
      </c>
      <c r="D21" s="664">
        <v>105.99999999999999</v>
      </c>
      <c r="E21" s="664">
        <v>0</v>
      </c>
      <c r="F21" s="664">
        <v>3</v>
      </c>
      <c r="G21" s="664">
        <v>257</v>
      </c>
      <c r="H21" s="664">
        <v>0</v>
      </c>
      <c r="I21" s="664">
        <v>26</v>
      </c>
      <c r="J21" s="664">
        <v>7</v>
      </c>
      <c r="K21" s="664">
        <v>15</v>
      </c>
      <c r="L21" s="664">
        <v>0</v>
      </c>
      <c r="M21" s="664">
        <v>0</v>
      </c>
      <c r="N21" s="680">
        <f t="shared" si="0"/>
        <v>533</v>
      </c>
      <c r="O21" s="699" t="s">
        <v>407</v>
      </c>
      <c r="Q21" s="344"/>
    </row>
    <row r="22" spans="1:17" ht="36.950000000000003" customHeight="1" x14ac:dyDescent="0.25">
      <c r="A22" s="742" t="s">
        <v>42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664">
        <f t="shared" si="0"/>
        <v>0</v>
      </c>
      <c r="O22" s="699" t="s">
        <v>408</v>
      </c>
      <c r="Q22" s="344"/>
    </row>
    <row r="23" spans="1:17" ht="36.950000000000003" customHeight="1" x14ac:dyDescent="0.25">
      <c r="A23" s="742" t="s">
        <v>26</v>
      </c>
      <c r="B23" s="664">
        <v>0</v>
      </c>
      <c r="C23" s="664">
        <v>0</v>
      </c>
      <c r="D23" s="664">
        <v>13</v>
      </c>
      <c r="E23" s="664">
        <v>0</v>
      </c>
      <c r="F23" s="664">
        <v>1</v>
      </c>
      <c r="G23" s="664">
        <v>19</v>
      </c>
      <c r="H23" s="664">
        <v>0</v>
      </c>
      <c r="I23" s="664">
        <v>0</v>
      </c>
      <c r="J23" s="664">
        <v>0</v>
      </c>
      <c r="K23" s="664">
        <v>0</v>
      </c>
      <c r="L23" s="664">
        <v>0</v>
      </c>
      <c r="M23" s="664">
        <v>0</v>
      </c>
      <c r="N23" s="680">
        <f t="shared" si="0"/>
        <v>33</v>
      </c>
      <c r="O23" s="699" t="s">
        <v>446</v>
      </c>
      <c r="Q23" s="344"/>
    </row>
    <row r="24" spans="1:17" ht="36.950000000000003" customHeight="1" x14ac:dyDescent="0.25">
      <c r="A24" s="742" t="s">
        <v>34</v>
      </c>
      <c r="B24" s="664">
        <v>6</v>
      </c>
      <c r="C24" s="664">
        <v>6</v>
      </c>
      <c r="D24" s="664">
        <v>24</v>
      </c>
      <c r="E24" s="664">
        <v>2</v>
      </c>
      <c r="F24" s="664">
        <v>2</v>
      </c>
      <c r="G24" s="664">
        <v>1</v>
      </c>
      <c r="H24" s="664">
        <v>0</v>
      </c>
      <c r="I24" s="664">
        <v>0</v>
      </c>
      <c r="J24" s="664">
        <v>0</v>
      </c>
      <c r="K24" s="664">
        <v>0</v>
      </c>
      <c r="L24" s="664">
        <v>0</v>
      </c>
      <c r="M24" s="664">
        <v>0</v>
      </c>
      <c r="N24" s="664">
        <f t="shared" si="0"/>
        <v>41</v>
      </c>
      <c r="O24" s="699" t="s">
        <v>447</v>
      </c>
      <c r="Q24" s="344"/>
    </row>
    <row r="25" spans="1:17" ht="36.950000000000003" customHeight="1" x14ac:dyDescent="0.25">
      <c r="A25" s="742" t="s">
        <v>38</v>
      </c>
      <c r="B25" s="664">
        <v>6</v>
      </c>
      <c r="C25" s="664">
        <v>0</v>
      </c>
      <c r="D25" s="664">
        <v>4</v>
      </c>
      <c r="E25" s="664">
        <v>0</v>
      </c>
      <c r="F25" s="664">
        <v>1</v>
      </c>
      <c r="G25" s="664">
        <v>63</v>
      </c>
      <c r="H25" s="664">
        <v>0</v>
      </c>
      <c r="I25" s="664">
        <v>0</v>
      </c>
      <c r="J25" s="664">
        <v>0</v>
      </c>
      <c r="K25" s="664">
        <v>0</v>
      </c>
      <c r="L25" s="664">
        <v>0</v>
      </c>
      <c r="M25" s="664">
        <v>0</v>
      </c>
      <c r="N25" s="680">
        <f t="shared" si="0"/>
        <v>74</v>
      </c>
      <c r="O25" s="699" t="s">
        <v>411</v>
      </c>
      <c r="Q25" s="344"/>
    </row>
    <row r="26" spans="1:17" ht="36.950000000000003" customHeight="1" thickBot="1" x14ac:dyDescent="0.3">
      <c r="A26" s="742" t="s">
        <v>45</v>
      </c>
      <c r="B26" s="777">
        <v>0</v>
      </c>
      <c r="C26" s="778">
        <v>0</v>
      </c>
      <c r="D26" s="778">
        <v>6</v>
      </c>
      <c r="E26" s="778">
        <v>0</v>
      </c>
      <c r="F26" s="778">
        <v>0</v>
      </c>
      <c r="G26" s="778">
        <v>2</v>
      </c>
      <c r="H26" s="778">
        <v>0</v>
      </c>
      <c r="I26" s="778">
        <v>0</v>
      </c>
      <c r="J26" s="778">
        <v>0</v>
      </c>
      <c r="K26" s="778">
        <v>0</v>
      </c>
      <c r="L26" s="778">
        <v>0</v>
      </c>
      <c r="M26" s="778">
        <v>0</v>
      </c>
      <c r="N26" s="664">
        <f t="shared" si="0"/>
        <v>8</v>
      </c>
      <c r="O26" s="699" t="s">
        <v>465</v>
      </c>
      <c r="Q26" s="344"/>
    </row>
    <row r="27" spans="1:17" ht="36.950000000000003" customHeight="1" thickBot="1" x14ac:dyDescent="0.3">
      <c r="A27" s="745" t="s">
        <v>351</v>
      </c>
      <c r="B27" s="746">
        <v>125</v>
      </c>
      <c r="C27" s="746">
        <v>239</v>
      </c>
      <c r="D27" s="746">
        <v>314</v>
      </c>
      <c r="E27" s="746">
        <v>23</v>
      </c>
      <c r="F27" s="746">
        <v>50</v>
      </c>
      <c r="G27" s="747">
        <v>472</v>
      </c>
      <c r="H27" s="747">
        <v>1</v>
      </c>
      <c r="I27" s="746">
        <v>56</v>
      </c>
      <c r="J27" s="746">
        <v>17</v>
      </c>
      <c r="K27" s="746">
        <v>46</v>
      </c>
      <c r="L27" s="747">
        <v>1</v>
      </c>
      <c r="M27" s="747">
        <v>9</v>
      </c>
      <c r="N27" s="746">
        <f t="shared" si="0"/>
        <v>1353</v>
      </c>
      <c r="O27" s="779" t="s">
        <v>709</v>
      </c>
      <c r="Q27" s="344"/>
    </row>
  </sheetData>
  <mergeCells count="5">
    <mergeCell ref="A1:O1"/>
    <mergeCell ref="A2:O2"/>
    <mergeCell ref="A4:A6"/>
    <mergeCell ref="O4:O6"/>
    <mergeCell ref="B4:M4"/>
  </mergeCells>
  <printOptions horizontalCentered="1"/>
  <pageMargins left="0.23622047244094491" right="0.23622047244094491" top="0.47244094488188981" bottom="0.6692913385826772" header="0.31496062992125984" footer="0.31496062992125984"/>
  <pageSetup paperSize="9" scale="47" orientation="landscape" r:id="rId1"/>
  <headerFooter>
    <oddFooter>&amp;C&amp;12 &amp;"Arial,Bold"&amp;14 30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rightToLeft="1" view="pageBreakPreview" zoomScale="60" zoomScaleNormal="60" workbookViewId="0">
      <selection activeCell="M15" sqref="M15"/>
    </sheetView>
  </sheetViews>
  <sheetFormatPr defaultColWidth="9.140625" defaultRowHeight="34.15" customHeight="1" x14ac:dyDescent="0.25"/>
  <cols>
    <col min="1" max="1" width="39.42578125" style="484" customWidth="1"/>
    <col min="2" max="2" width="17.5703125" style="484" customWidth="1"/>
    <col min="3" max="3" width="14.140625" style="484" customWidth="1"/>
    <col min="4" max="4" width="14.85546875" style="484" customWidth="1"/>
    <col min="5" max="5" width="16.5703125" style="484" customWidth="1"/>
    <col min="6" max="6" width="13" style="484" customWidth="1"/>
    <col min="7" max="7" width="18.42578125" style="484" customWidth="1"/>
    <col min="8" max="8" width="16.5703125" style="484" customWidth="1"/>
    <col min="9" max="9" width="17.28515625" style="484" customWidth="1"/>
    <col min="10" max="10" width="13.42578125" style="484" customWidth="1"/>
    <col min="11" max="11" width="14.140625" style="484" customWidth="1"/>
    <col min="12" max="12" width="15.28515625" style="484" customWidth="1"/>
    <col min="13" max="13" width="14.42578125" style="344" customWidth="1"/>
    <col min="14" max="14" width="62.28515625" style="484" customWidth="1"/>
    <col min="15" max="16384" width="9.140625" style="484"/>
  </cols>
  <sheetData>
    <row r="1" spans="1:16" ht="23.45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</row>
    <row r="2" spans="1:16" ht="54.6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</row>
    <row r="3" spans="1:16" ht="33.6" customHeight="1" thickBot="1" x14ac:dyDescent="0.3">
      <c r="A3" s="1169" t="s">
        <v>978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1172"/>
      <c r="N3" s="1168" t="s">
        <v>979</v>
      </c>
    </row>
    <row r="4" spans="1:16" ht="36.6" customHeight="1" thickBot="1" x14ac:dyDescent="0.3">
      <c r="A4" s="1336" t="s">
        <v>819</v>
      </c>
      <c r="B4" s="1241" t="s">
        <v>824</v>
      </c>
      <c r="C4" s="1598"/>
      <c r="D4" s="1598"/>
      <c r="E4" s="1598"/>
      <c r="F4" s="1598"/>
      <c r="G4" s="1598"/>
      <c r="H4" s="1598"/>
      <c r="I4" s="1598"/>
      <c r="J4" s="1598"/>
      <c r="K4" s="1598"/>
      <c r="L4" s="1599"/>
      <c r="M4" s="776"/>
      <c r="N4" s="1600" t="s">
        <v>924</v>
      </c>
    </row>
    <row r="5" spans="1:16" ht="56.1" customHeight="1" x14ac:dyDescent="0.25">
      <c r="A5" s="1306"/>
      <c r="B5" s="1166" t="s">
        <v>117</v>
      </c>
      <c r="C5" s="1166" t="s">
        <v>118</v>
      </c>
      <c r="D5" s="1166" t="s">
        <v>185</v>
      </c>
      <c r="E5" s="1166" t="s">
        <v>119</v>
      </c>
      <c r="F5" s="1166" t="s">
        <v>121</v>
      </c>
      <c r="G5" s="1166" t="s">
        <v>126</v>
      </c>
      <c r="H5" s="1166" t="s">
        <v>127</v>
      </c>
      <c r="I5" s="1166" t="s">
        <v>186</v>
      </c>
      <c r="J5" s="1166" t="s">
        <v>128</v>
      </c>
      <c r="K5" s="1166" t="s">
        <v>183</v>
      </c>
      <c r="L5" s="1166" t="s">
        <v>129</v>
      </c>
      <c r="M5" s="1165" t="s">
        <v>0</v>
      </c>
      <c r="N5" s="1290"/>
    </row>
    <row r="6" spans="1:16" ht="75.599999999999994" customHeight="1" thickBot="1" x14ac:dyDescent="0.3">
      <c r="A6" s="1337"/>
      <c r="B6" s="1167" t="s">
        <v>589</v>
      </c>
      <c r="C6" s="1167" t="s">
        <v>590</v>
      </c>
      <c r="D6" s="1167" t="s">
        <v>591</v>
      </c>
      <c r="E6" s="1167" t="s">
        <v>592</v>
      </c>
      <c r="F6" s="1167" t="s">
        <v>593</v>
      </c>
      <c r="G6" s="1167" t="s">
        <v>594</v>
      </c>
      <c r="H6" s="1167" t="s">
        <v>595</v>
      </c>
      <c r="I6" s="1167" t="s">
        <v>596</v>
      </c>
      <c r="J6" s="1167" t="s">
        <v>597</v>
      </c>
      <c r="K6" s="1167" t="s">
        <v>598</v>
      </c>
      <c r="L6" s="1167" t="s">
        <v>599</v>
      </c>
      <c r="M6" s="1167" t="s">
        <v>376</v>
      </c>
      <c r="N6" s="1601"/>
    </row>
    <row r="7" spans="1:16" ht="32.1" customHeight="1" thickBot="1" x14ac:dyDescent="0.3">
      <c r="A7" s="740" t="s">
        <v>826</v>
      </c>
      <c r="B7" s="741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527" t="s">
        <v>723</v>
      </c>
      <c r="P7" s="344"/>
    </row>
    <row r="8" spans="1:16" ht="32.1" customHeight="1" x14ac:dyDescent="0.25">
      <c r="A8" s="733" t="s">
        <v>196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v>2</v>
      </c>
      <c r="M8" s="1109">
        <f t="shared" ref="M8:M27" si="0">SUM(B8:L8)</f>
        <v>2</v>
      </c>
      <c r="N8" s="789" t="s">
        <v>393</v>
      </c>
      <c r="P8" s="344"/>
    </row>
    <row r="9" spans="1:16" ht="32.1" customHeight="1" x14ac:dyDescent="0.25">
      <c r="A9" s="742" t="s">
        <v>301</v>
      </c>
      <c r="B9" s="664">
        <v>1</v>
      </c>
      <c r="C9" s="664">
        <v>0</v>
      </c>
      <c r="D9" s="664">
        <v>0</v>
      </c>
      <c r="E9" s="664">
        <v>27</v>
      </c>
      <c r="F9" s="664">
        <v>0</v>
      </c>
      <c r="G9" s="664">
        <v>0</v>
      </c>
      <c r="H9" s="680">
        <v>0</v>
      </c>
      <c r="I9" s="664">
        <v>0</v>
      </c>
      <c r="J9" s="664">
        <v>50</v>
      </c>
      <c r="K9" s="664">
        <v>0</v>
      </c>
      <c r="L9" s="664">
        <v>1</v>
      </c>
      <c r="M9" s="664">
        <f t="shared" si="0"/>
        <v>79</v>
      </c>
      <c r="N9" s="699" t="s">
        <v>443</v>
      </c>
      <c r="P9" s="344"/>
    </row>
    <row r="10" spans="1:16" ht="32.1" customHeight="1" x14ac:dyDescent="0.25">
      <c r="A10" s="742" t="s">
        <v>44</v>
      </c>
      <c r="B10" s="664">
        <v>0</v>
      </c>
      <c r="C10" s="664">
        <v>1</v>
      </c>
      <c r="D10" s="664">
        <v>0</v>
      </c>
      <c r="E10" s="664">
        <v>1</v>
      </c>
      <c r="F10" s="664">
        <v>0</v>
      </c>
      <c r="G10" s="664">
        <v>0</v>
      </c>
      <c r="H10" s="680">
        <v>0</v>
      </c>
      <c r="I10" s="664">
        <v>0</v>
      </c>
      <c r="J10" s="664">
        <v>0</v>
      </c>
      <c r="K10" s="664">
        <v>0</v>
      </c>
      <c r="L10" s="664">
        <v>23</v>
      </c>
      <c r="M10" s="664">
        <f t="shared" si="0"/>
        <v>25</v>
      </c>
      <c r="N10" s="699" t="s">
        <v>395</v>
      </c>
      <c r="P10" s="344"/>
    </row>
    <row r="11" spans="1:16" ht="32.1" customHeight="1" x14ac:dyDescent="0.25">
      <c r="A11" s="742" t="s">
        <v>36</v>
      </c>
      <c r="B11" s="664">
        <v>0</v>
      </c>
      <c r="C11" s="664">
        <v>0</v>
      </c>
      <c r="D11" s="664">
        <v>0</v>
      </c>
      <c r="E11" s="664">
        <v>547</v>
      </c>
      <c r="F11" s="664">
        <v>0</v>
      </c>
      <c r="G11" s="664">
        <v>0</v>
      </c>
      <c r="H11" s="680">
        <v>0</v>
      </c>
      <c r="I11" s="664">
        <v>0</v>
      </c>
      <c r="J11" s="664">
        <v>0</v>
      </c>
      <c r="K11" s="664">
        <v>4</v>
      </c>
      <c r="L11" s="664">
        <v>31</v>
      </c>
      <c r="M11" s="680">
        <f t="shared" si="0"/>
        <v>582</v>
      </c>
      <c r="N11" s="699" t="s">
        <v>396</v>
      </c>
      <c r="P11" s="344"/>
    </row>
    <row r="12" spans="1:16" ht="32.1" customHeight="1" x14ac:dyDescent="0.25">
      <c r="A12" s="742" t="s">
        <v>35</v>
      </c>
      <c r="B12" s="664">
        <v>0</v>
      </c>
      <c r="C12" s="664">
        <v>0</v>
      </c>
      <c r="D12" s="664">
        <v>0</v>
      </c>
      <c r="E12" s="664">
        <v>38</v>
      </c>
      <c r="F12" s="664">
        <v>0</v>
      </c>
      <c r="G12" s="664">
        <v>0</v>
      </c>
      <c r="H12" s="680">
        <v>0</v>
      </c>
      <c r="I12" s="664">
        <v>0</v>
      </c>
      <c r="J12" s="664">
        <v>0</v>
      </c>
      <c r="K12" s="664">
        <v>0</v>
      </c>
      <c r="L12" s="664">
        <v>13</v>
      </c>
      <c r="M12" s="664">
        <f t="shared" si="0"/>
        <v>51</v>
      </c>
      <c r="N12" s="699" t="s">
        <v>398</v>
      </c>
      <c r="P12" s="344"/>
    </row>
    <row r="13" spans="1:16" ht="32.1" customHeight="1" x14ac:dyDescent="0.25">
      <c r="A13" s="742" t="s">
        <v>37</v>
      </c>
      <c r="B13" s="664">
        <v>0</v>
      </c>
      <c r="C13" s="664">
        <v>0</v>
      </c>
      <c r="D13" s="664">
        <v>0</v>
      </c>
      <c r="E13" s="664">
        <v>50</v>
      </c>
      <c r="F13" s="664">
        <v>0</v>
      </c>
      <c r="G13" s="664">
        <v>0</v>
      </c>
      <c r="H13" s="680">
        <v>0</v>
      </c>
      <c r="I13" s="664">
        <v>0</v>
      </c>
      <c r="J13" s="664">
        <v>1</v>
      </c>
      <c r="K13" s="664">
        <v>0</v>
      </c>
      <c r="L13" s="664">
        <v>8</v>
      </c>
      <c r="M13" s="680">
        <f t="shared" si="0"/>
        <v>59</v>
      </c>
      <c r="N13" s="699" t="s">
        <v>444</v>
      </c>
      <c r="P13" s="344"/>
    </row>
    <row r="14" spans="1:16" ht="32.1" customHeight="1" x14ac:dyDescent="0.25">
      <c r="A14" s="742" t="s">
        <v>123</v>
      </c>
      <c r="B14" s="664">
        <v>0</v>
      </c>
      <c r="C14" s="664">
        <v>0</v>
      </c>
      <c r="D14" s="664">
        <v>0</v>
      </c>
      <c r="E14" s="664">
        <v>107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v>51</v>
      </c>
      <c r="M14" s="664">
        <f t="shared" si="0"/>
        <v>158</v>
      </c>
      <c r="N14" s="699" t="s">
        <v>400</v>
      </c>
      <c r="P14" s="344"/>
    </row>
    <row r="15" spans="1:16" ht="32.1" customHeight="1" x14ac:dyDescent="0.25">
      <c r="A15" s="742" t="s">
        <v>47</v>
      </c>
      <c r="B15" s="664">
        <v>0</v>
      </c>
      <c r="C15" s="664">
        <v>0</v>
      </c>
      <c r="D15" s="664">
        <v>0</v>
      </c>
      <c r="E15" s="664">
        <v>4</v>
      </c>
      <c r="F15" s="664">
        <v>0</v>
      </c>
      <c r="G15" s="664">
        <v>0</v>
      </c>
      <c r="H15" s="680">
        <v>0</v>
      </c>
      <c r="I15" s="664">
        <v>0</v>
      </c>
      <c r="J15" s="664">
        <v>0</v>
      </c>
      <c r="K15" s="664">
        <v>0</v>
      </c>
      <c r="L15" s="664">
        <v>0</v>
      </c>
      <c r="M15" s="680">
        <f t="shared" si="0"/>
        <v>4</v>
      </c>
      <c r="N15" s="699" t="s">
        <v>401</v>
      </c>
      <c r="P15" s="344"/>
    </row>
    <row r="16" spans="1:16" ht="32.1" customHeight="1" x14ac:dyDescent="0.25">
      <c r="A16" s="742" t="s">
        <v>139</v>
      </c>
      <c r="B16" s="664">
        <v>1</v>
      </c>
      <c r="C16" s="664">
        <v>1</v>
      </c>
      <c r="D16" s="664">
        <v>0</v>
      </c>
      <c r="E16" s="664">
        <v>6</v>
      </c>
      <c r="F16" s="664">
        <v>0</v>
      </c>
      <c r="G16" s="664">
        <v>0</v>
      </c>
      <c r="H16" s="680">
        <v>0</v>
      </c>
      <c r="I16" s="664">
        <v>1</v>
      </c>
      <c r="J16" s="664">
        <v>15</v>
      </c>
      <c r="K16" s="664">
        <v>0</v>
      </c>
      <c r="L16" s="664">
        <v>13</v>
      </c>
      <c r="M16" s="664">
        <f t="shared" si="0"/>
        <v>37</v>
      </c>
      <c r="N16" s="699" t="s">
        <v>402</v>
      </c>
      <c r="P16" s="344"/>
    </row>
    <row r="17" spans="1:16" ht="32.1" customHeight="1" x14ac:dyDescent="0.25">
      <c r="A17" s="742" t="s">
        <v>39</v>
      </c>
      <c r="B17" s="664">
        <v>0</v>
      </c>
      <c r="C17" s="664">
        <v>0</v>
      </c>
      <c r="D17" s="664">
        <v>0</v>
      </c>
      <c r="E17" s="664">
        <v>2</v>
      </c>
      <c r="F17" s="664">
        <v>0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v>6</v>
      </c>
      <c r="M17" s="680">
        <f t="shared" si="0"/>
        <v>8</v>
      </c>
      <c r="N17" s="699" t="s">
        <v>445</v>
      </c>
      <c r="P17" s="344"/>
    </row>
    <row r="18" spans="1:16" ht="32.1" customHeight="1" x14ac:dyDescent="0.25">
      <c r="A18" s="742" t="s">
        <v>33</v>
      </c>
      <c r="B18" s="664">
        <v>20</v>
      </c>
      <c r="C18" s="664">
        <v>0</v>
      </c>
      <c r="D18" s="664">
        <v>0</v>
      </c>
      <c r="E18" s="664">
        <v>144</v>
      </c>
      <c r="F18" s="664">
        <v>0</v>
      </c>
      <c r="G18" s="664">
        <v>0</v>
      </c>
      <c r="H18" s="664">
        <v>2</v>
      </c>
      <c r="I18" s="664">
        <v>30</v>
      </c>
      <c r="J18" s="664">
        <v>31</v>
      </c>
      <c r="K18" s="664">
        <v>0</v>
      </c>
      <c r="L18" s="664">
        <v>5</v>
      </c>
      <c r="M18" s="664">
        <f t="shared" si="0"/>
        <v>232</v>
      </c>
      <c r="N18" s="699" t="s">
        <v>404</v>
      </c>
      <c r="P18" s="344"/>
    </row>
    <row r="19" spans="1:16" ht="32.1" customHeight="1" x14ac:dyDescent="0.25">
      <c r="A19" s="742" t="s">
        <v>134</v>
      </c>
      <c r="B19" s="664">
        <v>0</v>
      </c>
      <c r="C19" s="664">
        <v>9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3</v>
      </c>
      <c r="M19" s="680">
        <f t="shared" si="0"/>
        <v>12</v>
      </c>
      <c r="N19" s="699" t="s">
        <v>405</v>
      </c>
      <c r="P19" s="344"/>
    </row>
    <row r="20" spans="1:16" ht="32.1" customHeight="1" x14ac:dyDescent="0.25">
      <c r="A20" s="742" t="s">
        <v>30</v>
      </c>
      <c r="B20" s="664">
        <v>183.00000000000003</v>
      </c>
      <c r="C20" s="664">
        <v>1</v>
      </c>
      <c r="D20" s="664">
        <v>0</v>
      </c>
      <c r="E20" s="664">
        <v>0</v>
      </c>
      <c r="F20" s="664">
        <v>0</v>
      </c>
      <c r="G20" s="664">
        <v>0</v>
      </c>
      <c r="H20" s="664">
        <v>0</v>
      </c>
      <c r="I20" s="664">
        <v>0</v>
      </c>
      <c r="J20" s="664">
        <v>954.00000000000011</v>
      </c>
      <c r="K20" s="664">
        <v>0</v>
      </c>
      <c r="L20" s="664">
        <v>108</v>
      </c>
      <c r="M20" s="664">
        <f t="shared" si="0"/>
        <v>1246.0000000000002</v>
      </c>
      <c r="N20" s="699" t="s">
        <v>434</v>
      </c>
      <c r="P20" s="344"/>
    </row>
    <row r="21" spans="1:16" ht="32.1" customHeight="1" x14ac:dyDescent="0.25">
      <c r="A21" s="742" t="s">
        <v>296</v>
      </c>
      <c r="B21" s="664">
        <v>79</v>
      </c>
      <c r="C21" s="664">
        <v>32.000000000000007</v>
      </c>
      <c r="D21" s="664">
        <v>0</v>
      </c>
      <c r="E21" s="664">
        <v>313</v>
      </c>
      <c r="F21" s="664">
        <v>0</v>
      </c>
      <c r="G21" s="664">
        <v>5</v>
      </c>
      <c r="H21" s="664">
        <v>0</v>
      </c>
      <c r="I21" s="664">
        <v>0</v>
      </c>
      <c r="J21" s="664">
        <v>139</v>
      </c>
      <c r="K21" s="664">
        <v>1</v>
      </c>
      <c r="L21" s="664">
        <v>324.00000000000006</v>
      </c>
      <c r="M21" s="680">
        <f t="shared" si="0"/>
        <v>893</v>
      </c>
      <c r="N21" s="699" t="s">
        <v>407</v>
      </c>
      <c r="P21" s="344"/>
    </row>
    <row r="22" spans="1:16" ht="32.1" customHeight="1" x14ac:dyDescent="0.25">
      <c r="A22" s="742" t="s">
        <v>42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2</v>
      </c>
      <c r="L22" s="664">
        <v>2</v>
      </c>
      <c r="M22" s="664">
        <f t="shared" si="0"/>
        <v>4</v>
      </c>
      <c r="N22" s="699" t="s">
        <v>408</v>
      </c>
      <c r="P22" s="344"/>
    </row>
    <row r="23" spans="1:16" ht="32.1" customHeight="1" x14ac:dyDescent="0.25">
      <c r="A23" s="742" t="s">
        <v>26</v>
      </c>
      <c r="B23" s="664">
        <v>0</v>
      </c>
      <c r="C23" s="664">
        <v>2</v>
      </c>
      <c r="D23" s="664">
        <v>0</v>
      </c>
      <c r="E23" s="664">
        <v>0</v>
      </c>
      <c r="F23" s="664">
        <v>0</v>
      </c>
      <c r="G23" s="664">
        <v>0</v>
      </c>
      <c r="H23" s="664">
        <v>0</v>
      </c>
      <c r="I23" s="664">
        <v>0</v>
      </c>
      <c r="J23" s="664">
        <v>0</v>
      </c>
      <c r="K23" s="664">
        <v>0</v>
      </c>
      <c r="L23" s="664">
        <v>26</v>
      </c>
      <c r="M23" s="680">
        <f t="shared" si="0"/>
        <v>28</v>
      </c>
      <c r="N23" s="699" t="s">
        <v>446</v>
      </c>
      <c r="P23" s="344"/>
    </row>
    <row r="24" spans="1:16" ht="32.1" customHeight="1" x14ac:dyDescent="0.25">
      <c r="A24" s="742" t="s">
        <v>34</v>
      </c>
      <c r="B24" s="664">
        <v>31</v>
      </c>
      <c r="C24" s="664">
        <v>7</v>
      </c>
      <c r="D24" s="664">
        <v>0</v>
      </c>
      <c r="E24" s="664">
        <v>372</v>
      </c>
      <c r="F24" s="664">
        <v>0</v>
      </c>
      <c r="G24" s="664">
        <v>0</v>
      </c>
      <c r="H24" s="664">
        <v>0</v>
      </c>
      <c r="I24" s="664">
        <v>0</v>
      </c>
      <c r="J24" s="664">
        <v>57</v>
      </c>
      <c r="K24" s="664">
        <v>1</v>
      </c>
      <c r="L24" s="664">
        <v>22</v>
      </c>
      <c r="M24" s="664">
        <f t="shared" si="0"/>
        <v>490</v>
      </c>
      <c r="N24" s="699" t="s">
        <v>447</v>
      </c>
      <c r="P24" s="344"/>
    </row>
    <row r="25" spans="1:16" ht="32.1" customHeight="1" x14ac:dyDescent="0.25">
      <c r="A25" s="742" t="s">
        <v>38</v>
      </c>
      <c r="B25" s="664">
        <v>1</v>
      </c>
      <c r="C25" s="664">
        <v>7</v>
      </c>
      <c r="D25" s="664">
        <v>0</v>
      </c>
      <c r="E25" s="664">
        <v>50</v>
      </c>
      <c r="F25" s="664">
        <v>0</v>
      </c>
      <c r="G25" s="664">
        <v>0</v>
      </c>
      <c r="H25" s="664">
        <v>0</v>
      </c>
      <c r="I25" s="664">
        <v>0</v>
      </c>
      <c r="J25" s="664">
        <v>0</v>
      </c>
      <c r="K25" s="664">
        <v>4</v>
      </c>
      <c r="L25" s="664">
        <v>73</v>
      </c>
      <c r="M25" s="680">
        <f t="shared" si="0"/>
        <v>135</v>
      </c>
      <c r="N25" s="699" t="s">
        <v>411</v>
      </c>
      <c r="P25" s="344"/>
    </row>
    <row r="26" spans="1:16" ht="32.1" customHeight="1" thickBot="1" x14ac:dyDescent="0.3">
      <c r="A26" s="742" t="s">
        <v>45</v>
      </c>
      <c r="B26" s="778">
        <v>9</v>
      </c>
      <c r="C26" s="778">
        <v>0</v>
      </c>
      <c r="D26" s="778">
        <v>0</v>
      </c>
      <c r="E26" s="778">
        <v>55.000000000000007</v>
      </c>
      <c r="F26" s="778">
        <v>0</v>
      </c>
      <c r="G26" s="778">
        <v>0</v>
      </c>
      <c r="H26" s="778">
        <v>0</v>
      </c>
      <c r="I26" s="778">
        <v>0</v>
      </c>
      <c r="J26" s="778">
        <v>47</v>
      </c>
      <c r="K26" s="778">
        <v>0</v>
      </c>
      <c r="L26" s="778">
        <v>14</v>
      </c>
      <c r="M26" s="664">
        <f t="shared" si="0"/>
        <v>125</v>
      </c>
      <c r="N26" s="699" t="s">
        <v>465</v>
      </c>
      <c r="P26" s="344"/>
    </row>
    <row r="27" spans="1:16" ht="32.1" customHeight="1" thickBot="1" x14ac:dyDescent="0.3">
      <c r="A27" s="745" t="s">
        <v>351</v>
      </c>
      <c r="B27" s="747">
        <v>325</v>
      </c>
      <c r="C27" s="746">
        <v>60.000000000000007</v>
      </c>
      <c r="D27" s="746">
        <v>0</v>
      </c>
      <c r="E27" s="746">
        <v>1716</v>
      </c>
      <c r="F27" s="746">
        <v>0</v>
      </c>
      <c r="G27" s="746">
        <v>5</v>
      </c>
      <c r="H27" s="746">
        <v>2</v>
      </c>
      <c r="I27" s="746">
        <v>31</v>
      </c>
      <c r="J27" s="746">
        <v>1294</v>
      </c>
      <c r="K27" s="746">
        <v>12</v>
      </c>
      <c r="L27" s="746">
        <v>725</v>
      </c>
      <c r="M27" s="746">
        <f t="shared" si="0"/>
        <v>4170</v>
      </c>
      <c r="N27" s="779" t="s">
        <v>709</v>
      </c>
      <c r="P27" s="344"/>
    </row>
  </sheetData>
  <mergeCells count="5">
    <mergeCell ref="B4:L4"/>
    <mergeCell ref="A1:N1"/>
    <mergeCell ref="A2:N2"/>
    <mergeCell ref="A4:A6"/>
    <mergeCell ref="N4:N6"/>
  </mergeCells>
  <printOptions horizontalCentered="1"/>
  <pageMargins left="0.25" right="0.25" top="0.75" bottom="0.75" header="0.3" footer="0.3"/>
  <pageSetup paperSize="9" scale="48" orientation="landscape" r:id="rId1"/>
  <headerFooter>
    <oddFooter>&amp;C&amp;12 &amp;"Arial,Bold"&amp;14 31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7"/>
  <sheetViews>
    <sheetView rightToLeft="1" view="pageBreakPreview" zoomScale="60" zoomScaleNormal="60" workbookViewId="0">
      <selection activeCell="T11" sqref="T11"/>
    </sheetView>
  </sheetViews>
  <sheetFormatPr defaultColWidth="9.140625" defaultRowHeight="34.15" customHeight="1" x14ac:dyDescent="0.25"/>
  <cols>
    <col min="1" max="1" width="33.28515625" style="484" customWidth="1"/>
    <col min="2" max="2" width="13.28515625" style="484" customWidth="1"/>
    <col min="3" max="3" width="15.85546875" style="484" customWidth="1"/>
    <col min="4" max="4" width="12.85546875" style="484" customWidth="1"/>
    <col min="5" max="5" width="12.28515625" style="484" customWidth="1"/>
    <col min="6" max="6" width="17" style="484" customWidth="1"/>
    <col min="7" max="7" width="10.42578125" style="484" customWidth="1"/>
    <col min="8" max="8" width="13.5703125" style="484" customWidth="1"/>
    <col min="9" max="9" width="15.140625" style="484" customWidth="1"/>
    <col min="10" max="10" width="18.5703125" style="484" customWidth="1"/>
    <col min="11" max="11" width="17.140625" style="484" customWidth="1"/>
    <col min="12" max="12" width="13" style="484" customWidth="1"/>
    <col min="13" max="13" width="16.5703125" style="484" customWidth="1"/>
    <col min="14" max="14" width="15.5703125" style="344" customWidth="1"/>
    <col min="15" max="15" width="59.5703125" style="484" customWidth="1"/>
    <col min="16" max="16384" width="9.140625" style="484"/>
  </cols>
  <sheetData>
    <row r="1" spans="1:17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</row>
    <row r="2" spans="1:17" ht="49.5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</row>
    <row r="3" spans="1:17" ht="27" customHeight="1" thickBot="1" x14ac:dyDescent="0.3">
      <c r="A3" s="1169" t="s">
        <v>980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1172"/>
      <c r="O3" s="1168" t="s">
        <v>981</v>
      </c>
    </row>
    <row r="4" spans="1:17" ht="36.6" customHeight="1" thickBot="1" x14ac:dyDescent="0.3">
      <c r="A4" s="1336" t="s">
        <v>819</v>
      </c>
      <c r="B4" s="1241" t="s">
        <v>824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776"/>
      <c r="O4" s="1525" t="s">
        <v>924</v>
      </c>
    </row>
    <row r="5" spans="1:17" ht="56.1" customHeight="1" x14ac:dyDescent="0.25">
      <c r="A5" s="1306"/>
      <c r="B5" s="782" t="s">
        <v>108</v>
      </c>
      <c r="C5" s="782" t="s">
        <v>109</v>
      </c>
      <c r="D5" s="782" t="s">
        <v>110</v>
      </c>
      <c r="E5" s="1166" t="s">
        <v>260</v>
      </c>
      <c r="F5" s="1166" t="s">
        <v>982</v>
      </c>
      <c r="G5" s="782" t="s">
        <v>111</v>
      </c>
      <c r="H5" s="782" t="s">
        <v>112</v>
      </c>
      <c r="I5" s="1166" t="s">
        <v>113</v>
      </c>
      <c r="J5" s="1166" t="s">
        <v>114</v>
      </c>
      <c r="K5" s="1166" t="s">
        <v>262</v>
      </c>
      <c r="L5" s="1166" t="s">
        <v>263</v>
      </c>
      <c r="M5" s="1166" t="s">
        <v>115</v>
      </c>
      <c r="N5" s="1165" t="s">
        <v>0</v>
      </c>
      <c r="O5" s="1290"/>
    </row>
    <row r="6" spans="1:17" ht="75.599999999999994" customHeight="1" thickBot="1" x14ac:dyDescent="0.3">
      <c r="A6" s="1337"/>
      <c r="B6" s="1167" t="s">
        <v>579</v>
      </c>
      <c r="C6" s="1167" t="s">
        <v>580</v>
      </c>
      <c r="D6" s="1167" t="s">
        <v>581</v>
      </c>
      <c r="E6" s="1167" t="s">
        <v>484</v>
      </c>
      <c r="F6" s="1167" t="s">
        <v>582</v>
      </c>
      <c r="G6" s="1167" t="s">
        <v>469</v>
      </c>
      <c r="H6" s="1167" t="s">
        <v>583</v>
      </c>
      <c r="I6" s="1167" t="s">
        <v>584</v>
      </c>
      <c r="J6" s="1167" t="s">
        <v>585</v>
      </c>
      <c r="K6" s="1167" t="s">
        <v>586</v>
      </c>
      <c r="L6" s="1167" t="s">
        <v>587</v>
      </c>
      <c r="M6" s="1167" t="s">
        <v>588</v>
      </c>
      <c r="N6" s="1167" t="s">
        <v>376</v>
      </c>
      <c r="O6" s="1335"/>
    </row>
    <row r="7" spans="1:17" ht="24" customHeight="1" thickBot="1" x14ac:dyDescent="0.3">
      <c r="A7" s="1317" t="s">
        <v>649</v>
      </c>
      <c r="B7" s="1317"/>
      <c r="C7" s="1116"/>
      <c r="D7" s="1112"/>
      <c r="E7" s="1112"/>
      <c r="F7" s="1112"/>
      <c r="G7" s="1112"/>
      <c r="H7" s="1112"/>
      <c r="I7" s="1112"/>
      <c r="J7" s="1112"/>
      <c r="K7" s="1112"/>
      <c r="L7" s="1112"/>
      <c r="M7" s="1112"/>
      <c r="N7" s="1596" t="s">
        <v>724</v>
      </c>
      <c r="O7" s="1596"/>
      <c r="Q7" s="344"/>
    </row>
    <row r="8" spans="1:17" ht="24" customHeight="1" x14ac:dyDescent="0.25">
      <c r="A8" s="549" t="s">
        <v>51</v>
      </c>
      <c r="B8" s="780">
        <v>0</v>
      </c>
      <c r="C8" s="600">
        <v>0</v>
      </c>
      <c r="D8" s="600">
        <v>0</v>
      </c>
      <c r="E8" s="600">
        <v>0</v>
      </c>
      <c r="F8" s="600">
        <v>0</v>
      </c>
      <c r="G8" s="600">
        <v>0</v>
      </c>
      <c r="H8" s="600">
        <v>0</v>
      </c>
      <c r="I8" s="600">
        <v>0</v>
      </c>
      <c r="J8" s="600">
        <v>0</v>
      </c>
      <c r="K8" s="600">
        <v>0</v>
      </c>
      <c r="L8" s="600">
        <v>0</v>
      </c>
      <c r="M8" s="600">
        <v>0</v>
      </c>
      <c r="N8" s="680">
        <f t="shared" ref="N8:N19" si="0">SUM(B8:M8)</f>
        <v>0</v>
      </c>
      <c r="O8" s="756" t="s">
        <v>418</v>
      </c>
      <c r="Q8" s="344"/>
    </row>
    <row r="9" spans="1:17" ht="24" customHeight="1" x14ac:dyDescent="0.25">
      <c r="A9" s="750" t="s">
        <v>56</v>
      </c>
      <c r="B9" s="680">
        <v>0</v>
      </c>
      <c r="C9" s="680">
        <v>0</v>
      </c>
      <c r="D9" s="680">
        <v>2</v>
      </c>
      <c r="E9" s="680">
        <v>0</v>
      </c>
      <c r="F9" s="680">
        <v>2</v>
      </c>
      <c r="G9" s="680">
        <v>0</v>
      </c>
      <c r="H9" s="680">
        <v>0</v>
      </c>
      <c r="I9" s="680">
        <v>0</v>
      </c>
      <c r="J9" s="680">
        <v>0</v>
      </c>
      <c r="K9" s="680">
        <v>0</v>
      </c>
      <c r="L9" s="680">
        <v>0</v>
      </c>
      <c r="M9" s="680">
        <v>0</v>
      </c>
      <c r="N9" s="664">
        <f t="shared" si="0"/>
        <v>4</v>
      </c>
      <c r="O9" s="756" t="s">
        <v>456</v>
      </c>
      <c r="Q9" s="344"/>
    </row>
    <row r="10" spans="1:17" ht="24" customHeight="1" x14ac:dyDescent="0.25">
      <c r="A10" s="750" t="s">
        <v>57</v>
      </c>
      <c r="B10" s="680">
        <v>0</v>
      </c>
      <c r="C10" s="680">
        <v>0</v>
      </c>
      <c r="D10" s="664">
        <v>3</v>
      </c>
      <c r="E10" s="680">
        <v>0</v>
      </c>
      <c r="F10" s="664">
        <v>2</v>
      </c>
      <c r="G10" s="664">
        <v>3</v>
      </c>
      <c r="H10" s="680">
        <v>0</v>
      </c>
      <c r="I10" s="680">
        <v>0</v>
      </c>
      <c r="J10" s="680">
        <v>0</v>
      </c>
      <c r="K10" s="680">
        <v>0</v>
      </c>
      <c r="L10" s="680">
        <v>0</v>
      </c>
      <c r="M10" s="680">
        <v>0</v>
      </c>
      <c r="N10" s="664">
        <f t="shared" si="0"/>
        <v>8</v>
      </c>
      <c r="O10" s="756" t="s">
        <v>419</v>
      </c>
      <c r="Q10" s="344"/>
    </row>
    <row r="11" spans="1:17" ht="29.1" customHeight="1" x14ac:dyDescent="0.25">
      <c r="A11" s="735" t="s">
        <v>537</v>
      </c>
      <c r="B11" s="680">
        <v>0</v>
      </c>
      <c r="C11" s="680">
        <v>0</v>
      </c>
      <c r="D11" s="664">
        <v>0</v>
      </c>
      <c r="E11" s="680">
        <v>0</v>
      </c>
      <c r="F11" s="664">
        <v>0</v>
      </c>
      <c r="G11" s="664">
        <v>0</v>
      </c>
      <c r="H11" s="680">
        <v>0</v>
      </c>
      <c r="I11" s="680">
        <v>0</v>
      </c>
      <c r="J11" s="680">
        <v>0</v>
      </c>
      <c r="K11" s="680">
        <v>0</v>
      </c>
      <c r="L11" s="680">
        <v>0</v>
      </c>
      <c r="M11" s="680">
        <v>0</v>
      </c>
      <c r="N11" s="664">
        <f t="shared" si="0"/>
        <v>0</v>
      </c>
      <c r="O11" s="757" t="s">
        <v>422</v>
      </c>
      <c r="Q11" s="344"/>
    </row>
    <row r="12" spans="1:17" ht="24" customHeight="1" x14ac:dyDescent="0.25">
      <c r="A12" s="751" t="s">
        <v>310</v>
      </c>
      <c r="B12" s="680">
        <v>0</v>
      </c>
      <c r="C12" s="680">
        <v>0</v>
      </c>
      <c r="D12" s="664">
        <v>0</v>
      </c>
      <c r="E12" s="680">
        <v>0</v>
      </c>
      <c r="F12" s="664">
        <v>0</v>
      </c>
      <c r="G12" s="664">
        <v>10</v>
      </c>
      <c r="H12" s="680">
        <v>0</v>
      </c>
      <c r="I12" s="680">
        <v>0</v>
      </c>
      <c r="J12" s="680">
        <v>0</v>
      </c>
      <c r="K12" s="680">
        <v>0</v>
      </c>
      <c r="L12" s="680">
        <v>0</v>
      </c>
      <c r="M12" s="680">
        <v>0</v>
      </c>
      <c r="N12" s="664">
        <f t="shared" si="0"/>
        <v>10</v>
      </c>
      <c r="O12" s="759" t="s">
        <v>428</v>
      </c>
      <c r="Q12" s="344"/>
    </row>
    <row r="13" spans="1:17" ht="24" customHeight="1" x14ac:dyDescent="0.25">
      <c r="A13" s="751" t="s">
        <v>49</v>
      </c>
      <c r="B13" s="680">
        <v>14</v>
      </c>
      <c r="C13" s="680">
        <v>15</v>
      </c>
      <c r="D13" s="664">
        <v>122.00000000000001</v>
      </c>
      <c r="E13" s="680">
        <v>0</v>
      </c>
      <c r="F13" s="664">
        <v>4</v>
      </c>
      <c r="G13" s="664">
        <v>41.999999999999993</v>
      </c>
      <c r="H13" s="680">
        <v>0</v>
      </c>
      <c r="I13" s="680">
        <v>37</v>
      </c>
      <c r="J13" s="680">
        <v>18</v>
      </c>
      <c r="K13" s="680">
        <v>5</v>
      </c>
      <c r="L13" s="680">
        <v>0</v>
      </c>
      <c r="M13" s="680">
        <v>0</v>
      </c>
      <c r="N13" s="664">
        <f t="shared" si="0"/>
        <v>257</v>
      </c>
      <c r="O13" s="758" t="s">
        <v>430</v>
      </c>
      <c r="Q13" s="344"/>
    </row>
    <row r="14" spans="1:17" ht="24" customHeight="1" x14ac:dyDescent="0.25">
      <c r="A14" s="751" t="s">
        <v>163</v>
      </c>
      <c r="B14" s="664">
        <v>0</v>
      </c>
      <c r="C14" s="664">
        <v>0</v>
      </c>
      <c r="D14" s="664">
        <v>0</v>
      </c>
      <c r="E14" s="680">
        <v>0</v>
      </c>
      <c r="F14" s="664">
        <v>0</v>
      </c>
      <c r="G14" s="664">
        <v>4</v>
      </c>
      <c r="H14" s="680">
        <v>0</v>
      </c>
      <c r="I14" s="664">
        <v>0</v>
      </c>
      <c r="J14" s="664">
        <v>0</v>
      </c>
      <c r="K14" s="664">
        <v>0</v>
      </c>
      <c r="L14" s="680">
        <v>0</v>
      </c>
      <c r="M14" s="680">
        <v>0</v>
      </c>
      <c r="N14" s="664">
        <f t="shared" si="0"/>
        <v>4</v>
      </c>
      <c r="O14" s="758" t="s">
        <v>431</v>
      </c>
      <c r="Q14" s="344"/>
    </row>
    <row r="15" spans="1:17" ht="24" customHeight="1" x14ac:dyDescent="0.25">
      <c r="A15" s="724" t="s">
        <v>573</v>
      </c>
      <c r="B15" s="664">
        <v>0</v>
      </c>
      <c r="C15" s="664">
        <v>0</v>
      </c>
      <c r="D15" s="664">
        <v>3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0</v>
      </c>
      <c r="M15" s="664">
        <v>0</v>
      </c>
      <c r="N15" s="664">
        <f t="shared" si="0"/>
        <v>3</v>
      </c>
      <c r="O15" s="760" t="s">
        <v>574</v>
      </c>
      <c r="Q15" s="344"/>
    </row>
    <row r="16" spans="1:17" ht="24" customHeight="1" thickBot="1" x14ac:dyDescent="0.3">
      <c r="A16" s="752" t="s">
        <v>536</v>
      </c>
      <c r="B16" s="722">
        <v>0</v>
      </c>
      <c r="C16" s="722">
        <v>0</v>
      </c>
      <c r="D16" s="722">
        <v>0</v>
      </c>
      <c r="E16" s="722">
        <v>0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66">
        <v>0</v>
      </c>
      <c r="M16" s="766">
        <v>0</v>
      </c>
      <c r="N16" s="722">
        <f t="shared" si="0"/>
        <v>0</v>
      </c>
      <c r="O16" s="783" t="s">
        <v>568</v>
      </c>
      <c r="Q16" s="344"/>
    </row>
    <row r="17" spans="1:17" ht="24" customHeight="1" thickBot="1" x14ac:dyDescent="0.3">
      <c r="A17" s="761" t="s">
        <v>561</v>
      </c>
      <c r="B17" s="607">
        <v>14</v>
      </c>
      <c r="C17" s="607">
        <v>15</v>
      </c>
      <c r="D17" s="607">
        <v>130</v>
      </c>
      <c r="E17" s="607">
        <v>0</v>
      </c>
      <c r="F17" s="607">
        <v>8</v>
      </c>
      <c r="G17" s="607">
        <v>58.999999999999993</v>
      </c>
      <c r="H17" s="607">
        <v>0</v>
      </c>
      <c r="I17" s="607">
        <v>37</v>
      </c>
      <c r="J17" s="607">
        <v>18</v>
      </c>
      <c r="K17" s="607">
        <v>5</v>
      </c>
      <c r="L17" s="602">
        <v>0</v>
      </c>
      <c r="M17" s="602">
        <v>0</v>
      </c>
      <c r="N17" s="607">
        <f t="shared" si="0"/>
        <v>286</v>
      </c>
      <c r="O17" s="762" t="s">
        <v>705</v>
      </c>
      <c r="Q17" s="344"/>
    </row>
    <row r="18" spans="1:17" ht="24" customHeight="1" thickBot="1" x14ac:dyDescent="0.3">
      <c r="A18" s="763" t="s">
        <v>713</v>
      </c>
      <c r="B18" s="725">
        <v>7</v>
      </c>
      <c r="C18" s="725">
        <v>1</v>
      </c>
      <c r="D18" s="725">
        <v>23</v>
      </c>
      <c r="E18" s="725">
        <v>0</v>
      </c>
      <c r="F18" s="725">
        <v>0</v>
      </c>
      <c r="G18" s="725">
        <v>45</v>
      </c>
      <c r="H18" s="725">
        <v>0</v>
      </c>
      <c r="I18" s="725">
        <v>1</v>
      </c>
      <c r="J18" s="725">
        <v>1</v>
      </c>
      <c r="K18" s="725">
        <v>1</v>
      </c>
      <c r="L18" s="725">
        <v>0</v>
      </c>
      <c r="M18" s="725">
        <v>0</v>
      </c>
      <c r="N18" s="725">
        <f t="shared" si="0"/>
        <v>79</v>
      </c>
      <c r="O18" s="764" t="s">
        <v>940</v>
      </c>
      <c r="Q18" s="344"/>
    </row>
    <row r="19" spans="1:17" ht="24" customHeight="1" thickBot="1" x14ac:dyDescent="0.3">
      <c r="A19" s="765" t="s">
        <v>622</v>
      </c>
      <c r="B19" s="725">
        <v>146</v>
      </c>
      <c r="C19" s="725">
        <v>255</v>
      </c>
      <c r="D19" s="725">
        <v>467</v>
      </c>
      <c r="E19" s="725">
        <v>23</v>
      </c>
      <c r="F19" s="725">
        <v>58</v>
      </c>
      <c r="G19" s="725">
        <v>576</v>
      </c>
      <c r="H19" s="725">
        <v>1</v>
      </c>
      <c r="I19" s="725">
        <v>94</v>
      </c>
      <c r="J19" s="725">
        <v>36</v>
      </c>
      <c r="K19" s="725">
        <v>52</v>
      </c>
      <c r="L19" s="725">
        <v>1</v>
      </c>
      <c r="M19" s="725">
        <v>9</v>
      </c>
      <c r="N19" s="725">
        <f t="shared" si="0"/>
        <v>1718</v>
      </c>
      <c r="O19" s="1101" t="s">
        <v>722</v>
      </c>
      <c r="Q19" s="344"/>
    </row>
    <row r="20" spans="1:17" ht="24" customHeight="1" thickBot="1" x14ac:dyDescent="0.3">
      <c r="A20" s="608" t="s">
        <v>827</v>
      </c>
      <c r="B20" s="609"/>
      <c r="C20" s="609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09"/>
      <c r="O20" s="527" t="s">
        <v>563</v>
      </c>
      <c r="Q20" s="344"/>
    </row>
    <row r="21" spans="1:17" ht="24" customHeight="1" x14ac:dyDescent="0.25">
      <c r="A21" s="528" t="s">
        <v>103</v>
      </c>
      <c r="B21" s="1109">
        <v>0</v>
      </c>
      <c r="C21" s="1109">
        <v>0</v>
      </c>
      <c r="D21" s="1109">
        <v>0</v>
      </c>
      <c r="E21" s="1109">
        <v>0</v>
      </c>
      <c r="F21" s="1109">
        <v>0</v>
      </c>
      <c r="G21" s="1109">
        <v>0</v>
      </c>
      <c r="H21" s="1109">
        <v>0</v>
      </c>
      <c r="I21" s="1109">
        <v>0</v>
      </c>
      <c r="J21" s="1109">
        <v>0</v>
      </c>
      <c r="K21" s="1109">
        <v>0</v>
      </c>
      <c r="L21" s="1109">
        <v>0</v>
      </c>
      <c r="M21" s="1109">
        <v>0</v>
      </c>
      <c r="N21" s="1109">
        <f t="shared" ref="N21:N31" si="1">SUM(B21:M21)</f>
        <v>0</v>
      </c>
      <c r="O21" s="706" t="s">
        <v>394</v>
      </c>
      <c r="Q21" s="344"/>
    </row>
    <row r="22" spans="1:17" ht="24" customHeight="1" x14ac:dyDescent="0.25">
      <c r="A22" s="532" t="s">
        <v>36</v>
      </c>
      <c r="B22" s="612">
        <v>0</v>
      </c>
      <c r="C22" s="612">
        <v>0</v>
      </c>
      <c r="D22" s="664">
        <v>0</v>
      </c>
      <c r="E22" s="664">
        <v>0</v>
      </c>
      <c r="F22" s="664">
        <v>0</v>
      </c>
      <c r="G22" s="664">
        <v>2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593">
        <f t="shared" si="1"/>
        <v>2</v>
      </c>
      <c r="O22" s="707" t="s">
        <v>396</v>
      </c>
      <c r="Q22" s="344"/>
    </row>
    <row r="23" spans="1:17" ht="24" customHeight="1" x14ac:dyDescent="0.25">
      <c r="A23" s="532" t="s">
        <v>123</v>
      </c>
      <c r="B23" s="612">
        <v>0</v>
      </c>
      <c r="C23" s="612">
        <v>0</v>
      </c>
      <c r="D23" s="664">
        <v>42</v>
      </c>
      <c r="E23" s="664">
        <v>0</v>
      </c>
      <c r="F23" s="664">
        <v>0</v>
      </c>
      <c r="G23" s="664">
        <v>31</v>
      </c>
      <c r="H23" s="664">
        <v>0</v>
      </c>
      <c r="I23" s="664">
        <v>0</v>
      </c>
      <c r="J23" s="664">
        <v>0</v>
      </c>
      <c r="K23" s="664">
        <v>0</v>
      </c>
      <c r="L23" s="664">
        <v>0</v>
      </c>
      <c r="M23" s="664">
        <v>0</v>
      </c>
      <c r="N23" s="593">
        <f t="shared" si="1"/>
        <v>73</v>
      </c>
      <c r="O23" s="707" t="s">
        <v>400</v>
      </c>
      <c r="Q23" s="344"/>
    </row>
    <row r="24" spans="1:17" ht="24" customHeight="1" x14ac:dyDescent="0.25">
      <c r="A24" s="532" t="s">
        <v>139</v>
      </c>
      <c r="B24" s="612">
        <v>7</v>
      </c>
      <c r="C24" s="612">
        <v>2</v>
      </c>
      <c r="D24" s="664">
        <v>27</v>
      </c>
      <c r="E24" s="664">
        <v>0</v>
      </c>
      <c r="F24" s="664">
        <v>0</v>
      </c>
      <c r="G24" s="664">
        <v>2</v>
      </c>
      <c r="H24" s="664">
        <v>0</v>
      </c>
      <c r="I24" s="664">
        <v>0</v>
      </c>
      <c r="J24" s="664">
        <v>1</v>
      </c>
      <c r="K24" s="664">
        <v>0</v>
      </c>
      <c r="L24" s="664">
        <v>0</v>
      </c>
      <c r="M24" s="664">
        <v>0</v>
      </c>
      <c r="N24" s="593">
        <f t="shared" si="1"/>
        <v>39</v>
      </c>
      <c r="O24" s="707" t="s">
        <v>402</v>
      </c>
      <c r="Q24" s="344"/>
    </row>
    <row r="25" spans="1:17" ht="24" customHeight="1" x14ac:dyDescent="0.25">
      <c r="A25" s="532" t="s">
        <v>33</v>
      </c>
      <c r="B25" s="612">
        <v>76</v>
      </c>
      <c r="C25" s="612">
        <v>33</v>
      </c>
      <c r="D25" s="664">
        <v>179</v>
      </c>
      <c r="E25" s="664">
        <v>42</v>
      </c>
      <c r="F25" s="664">
        <v>0</v>
      </c>
      <c r="G25" s="664">
        <v>94</v>
      </c>
      <c r="H25" s="664">
        <v>0</v>
      </c>
      <c r="I25" s="664">
        <v>72</v>
      </c>
      <c r="J25" s="664">
        <v>72</v>
      </c>
      <c r="K25" s="664">
        <v>75</v>
      </c>
      <c r="L25" s="664">
        <v>67</v>
      </c>
      <c r="M25" s="664">
        <v>10</v>
      </c>
      <c r="N25" s="593">
        <f t="shared" si="1"/>
        <v>720</v>
      </c>
      <c r="O25" s="707" t="s">
        <v>404</v>
      </c>
      <c r="Q25" s="344"/>
    </row>
    <row r="26" spans="1:17" ht="24" customHeight="1" x14ac:dyDescent="0.25">
      <c r="A26" s="1170" t="s">
        <v>30</v>
      </c>
      <c r="B26" s="596">
        <v>17</v>
      </c>
      <c r="C26" s="596">
        <v>62</v>
      </c>
      <c r="D26" s="600">
        <v>46</v>
      </c>
      <c r="E26" s="600">
        <v>36</v>
      </c>
      <c r="F26" s="600">
        <v>2</v>
      </c>
      <c r="G26" s="600">
        <v>10</v>
      </c>
      <c r="H26" s="600">
        <v>0</v>
      </c>
      <c r="I26" s="600">
        <v>6</v>
      </c>
      <c r="J26" s="600">
        <v>0</v>
      </c>
      <c r="K26" s="600">
        <v>36</v>
      </c>
      <c r="L26" s="600">
        <v>0</v>
      </c>
      <c r="M26" s="600">
        <v>0</v>
      </c>
      <c r="N26" s="597">
        <f t="shared" si="1"/>
        <v>215</v>
      </c>
      <c r="O26" s="707" t="s">
        <v>406</v>
      </c>
      <c r="Q26" s="344"/>
    </row>
    <row r="27" spans="1:17" ht="24" customHeight="1" x14ac:dyDescent="0.25">
      <c r="A27" s="591" t="s">
        <v>296</v>
      </c>
      <c r="B27" s="596">
        <v>41</v>
      </c>
      <c r="C27" s="596">
        <v>48</v>
      </c>
      <c r="D27" s="600">
        <v>140</v>
      </c>
      <c r="E27" s="600">
        <v>0</v>
      </c>
      <c r="F27" s="600">
        <v>33</v>
      </c>
      <c r="G27" s="600">
        <v>199</v>
      </c>
      <c r="H27" s="600">
        <v>0</v>
      </c>
      <c r="I27" s="600">
        <v>30</v>
      </c>
      <c r="J27" s="600">
        <v>19</v>
      </c>
      <c r="K27" s="600">
        <v>7</v>
      </c>
      <c r="L27" s="600">
        <v>82</v>
      </c>
      <c r="M27" s="600">
        <v>0</v>
      </c>
      <c r="N27" s="597">
        <f t="shared" si="1"/>
        <v>599</v>
      </c>
      <c r="O27" s="708" t="s">
        <v>407</v>
      </c>
      <c r="Q27" s="344"/>
    </row>
    <row r="28" spans="1:17" ht="24" customHeight="1" x14ac:dyDescent="0.25">
      <c r="A28" s="591" t="s">
        <v>26</v>
      </c>
      <c r="B28" s="596">
        <v>8</v>
      </c>
      <c r="C28" s="596">
        <v>37</v>
      </c>
      <c r="D28" s="600">
        <v>97.000000000000028</v>
      </c>
      <c r="E28" s="600">
        <v>0</v>
      </c>
      <c r="F28" s="600">
        <v>7</v>
      </c>
      <c r="G28" s="600">
        <v>81</v>
      </c>
      <c r="H28" s="600">
        <v>0</v>
      </c>
      <c r="I28" s="600">
        <v>1</v>
      </c>
      <c r="J28" s="600">
        <v>2</v>
      </c>
      <c r="K28" s="600">
        <v>0</v>
      </c>
      <c r="L28" s="600">
        <v>0</v>
      </c>
      <c r="M28" s="600">
        <v>0</v>
      </c>
      <c r="N28" s="597">
        <f t="shared" si="1"/>
        <v>233.00000000000003</v>
      </c>
      <c r="O28" s="708" t="s">
        <v>409</v>
      </c>
      <c r="Q28" s="344"/>
    </row>
    <row r="29" spans="1:17" ht="24" customHeight="1" x14ac:dyDescent="0.25">
      <c r="A29" s="591" t="s">
        <v>38</v>
      </c>
      <c r="B29" s="596">
        <v>14</v>
      </c>
      <c r="C29" s="596">
        <v>5</v>
      </c>
      <c r="D29" s="600">
        <v>12</v>
      </c>
      <c r="E29" s="600">
        <v>2</v>
      </c>
      <c r="F29" s="600">
        <v>29</v>
      </c>
      <c r="G29" s="600">
        <v>67</v>
      </c>
      <c r="H29" s="600">
        <v>0</v>
      </c>
      <c r="I29" s="600">
        <v>1</v>
      </c>
      <c r="J29" s="600">
        <v>2</v>
      </c>
      <c r="K29" s="600">
        <v>0</v>
      </c>
      <c r="L29" s="600">
        <v>0</v>
      </c>
      <c r="M29" s="600">
        <v>0</v>
      </c>
      <c r="N29" s="597">
        <f t="shared" si="1"/>
        <v>132</v>
      </c>
      <c r="O29" s="708" t="s">
        <v>411</v>
      </c>
      <c r="Q29" s="344"/>
    </row>
    <row r="30" spans="1:17" ht="24" customHeight="1" thickBot="1" x14ac:dyDescent="0.3">
      <c r="A30" s="591" t="s">
        <v>43</v>
      </c>
      <c r="B30" s="596">
        <v>2</v>
      </c>
      <c r="C30" s="596">
        <v>0</v>
      </c>
      <c r="D30" s="600">
        <v>14</v>
      </c>
      <c r="E30" s="600">
        <v>0</v>
      </c>
      <c r="F30" s="600">
        <v>0</v>
      </c>
      <c r="G30" s="600">
        <v>74</v>
      </c>
      <c r="H30" s="600">
        <v>0</v>
      </c>
      <c r="I30" s="600">
        <v>0</v>
      </c>
      <c r="J30" s="600">
        <v>0</v>
      </c>
      <c r="K30" s="600">
        <v>0</v>
      </c>
      <c r="L30" s="600">
        <v>0</v>
      </c>
      <c r="M30" s="600">
        <v>0</v>
      </c>
      <c r="N30" s="597">
        <f t="shared" si="1"/>
        <v>90</v>
      </c>
      <c r="O30" s="708" t="s">
        <v>413</v>
      </c>
      <c r="Q30" s="344"/>
    </row>
    <row r="31" spans="1:17" ht="24" customHeight="1" thickBot="1" x14ac:dyDescent="0.3">
      <c r="A31" s="790" t="s">
        <v>633</v>
      </c>
      <c r="B31" s="1171">
        <v>165</v>
      </c>
      <c r="C31" s="607">
        <v>187</v>
      </c>
      <c r="D31" s="602">
        <v>557</v>
      </c>
      <c r="E31" s="602">
        <v>80</v>
      </c>
      <c r="F31" s="602">
        <v>71</v>
      </c>
      <c r="G31" s="602">
        <v>560</v>
      </c>
      <c r="H31" s="602">
        <v>0</v>
      </c>
      <c r="I31" s="602">
        <v>110</v>
      </c>
      <c r="J31" s="602">
        <v>96</v>
      </c>
      <c r="K31" s="602">
        <v>118</v>
      </c>
      <c r="L31" s="602">
        <v>149</v>
      </c>
      <c r="M31" s="602">
        <v>10</v>
      </c>
      <c r="N31" s="607">
        <f t="shared" si="1"/>
        <v>2103</v>
      </c>
      <c r="O31" s="585" t="s">
        <v>725</v>
      </c>
      <c r="Q31" s="344"/>
    </row>
    <row r="32" spans="1:17" ht="24" customHeight="1" thickBot="1" x14ac:dyDescent="0.3">
      <c r="A32" s="608" t="s">
        <v>828</v>
      </c>
      <c r="B32" s="609"/>
      <c r="C32" s="609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781" t="s">
        <v>726</v>
      </c>
      <c r="Q32" s="344"/>
    </row>
    <row r="33" spans="1:17" ht="24" customHeight="1" x14ac:dyDescent="0.25">
      <c r="A33" s="528" t="s">
        <v>31</v>
      </c>
      <c r="B33" s="1109">
        <v>0</v>
      </c>
      <c r="C33" s="1109">
        <v>0</v>
      </c>
      <c r="D33" s="1109">
        <v>0</v>
      </c>
      <c r="E33" s="1109">
        <v>0</v>
      </c>
      <c r="F33" s="1109">
        <v>0</v>
      </c>
      <c r="G33" s="1109">
        <v>0</v>
      </c>
      <c r="H33" s="1109">
        <v>0</v>
      </c>
      <c r="I33" s="1109">
        <v>0</v>
      </c>
      <c r="J33" s="1109">
        <v>0</v>
      </c>
      <c r="K33" s="1109">
        <v>0</v>
      </c>
      <c r="L33" s="1109">
        <v>0</v>
      </c>
      <c r="M33" s="1109">
        <v>0</v>
      </c>
      <c r="N33" s="1109">
        <f>SUM(B33:M33)</f>
        <v>0</v>
      </c>
      <c r="O33" s="709" t="s">
        <v>402</v>
      </c>
      <c r="Q33" s="344"/>
    </row>
    <row r="34" spans="1:17" ht="24" customHeight="1" thickBot="1" x14ac:dyDescent="0.3">
      <c r="A34" s="591" t="s">
        <v>26</v>
      </c>
      <c r="B34" s="596">
        <v>0</v>
      </c>
      <c r="C34" s="596">
        <v>1</v>
      </c>
      <c r="D34" s="600">
        <v>0</v>
      </c>
      <c r="E34" s="600">
        <v>0</v>
      </c>
      <c r="F34" s="600">
        <v>0</v>
      </c>
      <c r="G34" s="600">
        <v>0</v>
      </c>
      <c r="H34" s="600">
        <v>0</v>
      </c>
      <c r="I34" s="600">
        <v>0</v>
      </c>
      <c r="J34" s="600">
        <v>0</v>
      </c>
      <c r="K34" s="600">
        <v>0</v>
      </c>
      <c r="L34" s="600">
        <v>0</v>
      </c>
      <c r="M34" s="600">
        <v>0</v>
      </c>
      <c r="N34" s="597">
        <f>SUM(B34:M34)</f>
        <v>1</v>
      </c>
      <c r="O34" s="708" t="s">
        <v>409</v>
      </c>
      <c r="Q34" s="344"/>
    </row>
    <row r="35" spans="1:17" ht="24" customHeight="1" thickBot="1" x14ac:dyDescent="0.3">
      <c r="A35" s="617" t="s">
        <v>639</v>
      </c>
      <c r="B35" s="607">
        <v>0</v>
      </c>
      <c r="C35" s="607">
        <v>1</v>
      </c>
      <c r="D35" s="602">
        <v>0</v>
      </c>
      <c r="E35" s="602">
        <v>0</v>
      </c>
      <c r="F35" s="602">
        <v>0</v>
      </c>
      <c r="G35" s="602">
        <v>0</v>
      </c>
      <c r="H35" s="602">
        <v>0</v>
      </c>
      <c r="I35" s="602">
        <v>0</v>
      </c>
      <c r="J35" s="602">
        <v>0</v>
      </c>
      <c r="K35" s="602">
        <v>0</v>
      </c>
      <c r="L35" s="602">
        <v>0</v>
      </c>
      <c r="M35" s="602">
        <v>0</v>
      </c>
      <c r="N35" s="607">
        <f>SUM(B35:M35)</f>
        <v>1</v>
      </c>
      <c r="O35" s="1101" t="s">
        <v>727</v>
      </c>
      <c r="Q35" s="344"/>
    </row>
    <row r="36" spans="1:17" ht="24" customHeight="1" thickBot="1" x14ac:dyDescent="0.3">
      <c r="A36" s="582" t="s">
        <v>946</v>
      </c>
      <c r="B36" s="618">
        <v>311</v>
      </c>
      <c r="C36" s="618">
        <v>443</v>
      </c>
      <c r="D36" s="618">
        <v>1024</v>
      </c>
      <c r="E36" s="618">
        <v>103</v>
      </c>
      <c r="F36" s="618">
        <v>129</v>
      </c>
      <c r="G36" s="618">
        <v>1136</v>
      </c>
      <c r="H36" s="618">
        <v>1</v>
      </c>
      <c r="I36" s="618">
        <v>204</v>
      </c>
      <c r="J36" s="618">
        <v>132</v>
      </c>
      <c r="K36" s="618">
        <v>170</v>
      </c>
      <c r="L36" s="602">
        <v>150</v>
      </c>
      <c r="M36" s="602">
        <v>19</v>
      </c>
      <c r="N36" s="618">
        <f>SUM(B36:M36)</f>
        <v>3822</v>
      </c>
      <c r="O36" s="584" t="s">
        <v>947</v>
      </c>
      <c r="Q36" s="344"/>
    </row>
    <row r="37" spans="1:17" ht="24" customHeight="1" x14ac:dyDescent="0.25">
      <c r="A37" s="1602" t="s">
        <v>948</v>
      </c>
      <c r="B37" s="1602"/>
      <c r="C37" s="1602"/>
      <c r="D37" s="1602"/>
      <c r="E37" s="1602"/>
      <c r="F37" s="1602"/>
      <c r="G37" s="737"/>
      <c r="H37" s="737"/>
      <c r="I37" s="257"/>
      <c r="J37" s="257"/>
      <c r="N37" s="484"/>
      <c r="O37" s="775" t="s">
        <v>943</v>
      </c>
      <c r="Q37" s="344"/>
    </row>
  </sheetData>
  <mergeCells count="8">
    <mergeCell ref="A37:F37"/>
    <mergeCell ref="A1:O1"/>
    <mergeCell ref="A2:O2"/>
    <mergeCell ref="A4:A6"/>
    <mergeCell ref="B4:M4"/>
    <mergeCell ref="O4:O6"/>
    <mergeCell ref="A7:B7"/>
    <mergeCell ref="N7:O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50" orientation="landscape" r:id="rId1"/>
  <headerFooter>
    <oddFooter>&amp;C&amp;12 &amp;"Arial,Bold"&amp;14 32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7"/>
  <sheetViews>
    <sheetView rightToLeft="1" view="pageBreakPreview" topLeftCell="A16" zoomScale="50" zoomScaleNormal="60" zoomScaleSheetLayoutView="50" workbookViewId="0">
      <selection activeCell="L20" sqref="L20"/>
    </sheetView>
  </sheetViews>
  <sheetFormatPr defaultColWidth="9.140625" defaultRowHeight="34.15" customHeight="1" x14ac:dyDescent="0.25"/>
  <cols>
    <col min="1" max="1" width="40.140625" style="484" customWidth="1"/>
    <col min="2" max="2" width="20.5703125" style="484" customWidth="1"/>
    <col min="3" max="3" width="14" style="484" customWidth="1"/>
    <col min="4" max="4" width="14.28515625" style="484" customWidth="1"/>
    <col min="5" max="5" width="17" style="484" customWidth="1"/>
    <col min="6" max="6" width="13" style="484" customWidth="1"/>
    <col min="7" max="7" width="13.85546875" style="484" customWidth="1"/>
    <col min="8" max="8" width="14.85546875" style="484" customWidth="1"/>
    <col min="9" max="9" width="17.42578125" style="484" customWidth="1"/>
    <col min="10" max="10" width="14.85546875" style="484" customWidth="1"/>
    <col min="11" max="11" width="15.5703125" style="484" customWidth="1"/>
    <col min="12" max="12" width="14.42578125" style="484" customWidth="1"/>
    <col min="13" max="13" width="11" style="344" customWidth="1"/>
    <col min="14" max="14" width="64.140625" style="484" customWidth="1"/>
    <col min="15" max="16384" width="9.140625" style="484"/>
  </cols>
  <sheetData>
    <row r="1" spans="1:16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</row>
    <row r="2" spans="1:16" ht="48.6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</row>
    <row r="3" spans="1:16" ht="27" customHeight="1" thickBot="1" x14ac:dyDescent="0.3">
      <c r="A3" s="1169" t="s">
        <v>983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1172"/>
      <c r="N3" s="1168" t="s">
        <v>984</v>
      </c>
    </row>
    <row r="4" spans="1:16" ht="36.6" customHeight="1" thickBot="1" x14ac:dyDescent="0.3">
      <c r="A4" s="1336" t="s">
        <v>819</v>
      </c>
      <c r="B4" s="1241" t="s">
        <v>824</v>
      </c>
      <c r="C4" s="1598"/>
      <c r="D4" s="1598"/>
      <c r="E4" s="1598"/>
      <c r="F4" s="1598"/>
      <c r="G4" s="1598"/>
      <c r="H4" s="1598"/>
      <c r="I4" s="1598"/>
      <c r="J4" s="1598"/>
      <c r="K4" s="1598"/>
      <c r="L4" s="1599"/>
      <c r="M4" s="776"/>
      <c r="N4" s="1525" t="s">
        <v>924</v>
      </c>
    </row>
    <row r="5" spans="1:16" ht="30" customHeight="1" x14ac:dyDescent="0.25">
      <c r="A5" s="1306"/>
      <c r="B5" s="1166" t="s">
        <v>117</v>
      </c>
      <c r="C5" s="1166" t="s">
        <v>118</v>
      </c>
      <c r="D5" s="1166" t="s">
        <v>185</v>
      </c>
      <c r="E5" s="1166" t="s">
        <v>119</v>
      </c>
      <c r="F5" s="1166" t="s">
        <v>121</v>
      </c>
      <c r="G5" s="1166" t="s">
        <v>126</v>
      </c>
      <c r="H5" s="1166" t="s">
        <v>127</v>
      </c>
      <c r="I5" s="1166" t="s">
        <v>186</v>
      </c>
      <c r="J5" s="1166" t="s">
        <v>128</v>
      </c>
      <c r="K5" s="1166" t="s">
        <v>183</v>
      </c>
      <c r="L5" s="1166" t="s">
        <v>129</v>
      </c>
      <c r="M5" s="1165" t="s">
        <v>0</v>
      </c>
      <c r="N5" s="1290"/>
    </row>
    <row r="6" spans="1:16" ht="60.6" customHeight="1" thickBot="1" x14ac:dyDescent="0.3">
      <c r="A6" s="1337"/>
      <c r="B6" s="1167" t="s">
        <v>589</v>
      </c>
      <c r="C6" s="1167" t="s">
        <v>590</v>
      </c>
      <c r="D6" s="1167" t="s">
        <v>591</v>
      </c>
      <c r="E6" s="1167" t="s">
        <v>592</v>
      </c>
      <c r="F6" s="1167" t="s">
        <v>593</v>
      </c>
      <c r="G6" s="1167" t="s">
        <v>594</v>
      </c>
      <c r="H6" s="1167" t="s">
        <v>595</v>
      </c>
      <c r="I6" s="1167" t="s">
        <v>596</v>
      </c>
      <c r="J6" s="1167" t="s">
        <v>597</v>
      </c>
      <c r="K6" s="1167" t="s">
        <v>598</v>
      </c>
      <c r="L6" s="1167" t="s">
        <v>599</v>
      </c>
      <c r="M6" s="1167" t="s">
        <v>376</v>
      </c>
      <c r="N6" s="1335"/>
    </row>
    <row r="7" spans="1:16" ht="24.95" customHeight="1" thickBot="1" x14ac:dyDescent="0.3">
      <c r="A7" s="1603" t="s">
        <v>649</v>
      </c>
      <c r="B7" s="1461"/>
      <c r="C7" s="1112"/>
      <c r="D7" s="1112"/>
      <c r="E7" s="1112"/>
      <c r="F7" s="1112"/>
      <c r="G7" s="1112"/>
      <c r="H7" s="1112"/>
      <c r="I7" s="1112"/>
      <c r="J7" s="1112"/>
      <c r="L7" s="1116"/>
      <c r="M7" s="1476" t="s">
        <v>724</v>
      </c>
      <c r="N7" s="1596"/>
      <c r="P7" s="344"/>
    </row>
    <row r="8" spans="1:16" ht="24.95" customHeight="1" x14ac:dyDescent="0.25">
      <c r="A8" s="549" t="s">
        <v>51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v>1</v>
      </c>
      <c r="M8" s="1109">
        <f t="shared" ref="M8:M19" si="0">SUM(B8:L8)</f>
        <v>1</v>
      </c>
      <c r="N8" s="756" t="s">
        <v>418</v>
      </c>
      <c r="P8" s="344"/>
    </row>
    <row r="9" spans="1:16" ht="24.95" customHeight="1" x14ac:dyDescent="0.25">
      <c r="A9" s="750" t="s">
        <v>56</v>
      </c>
      <c r="B9" s="680">
        <v>0</v>
      </c>
      <c r="C9" s="680">
        <v>2</v>
      </c>
      <c r="D9" s="680">
        <v>0</v>
      </c>
      <c r="E9" s="680">
        <v>0</v>
      </c>
      <c r="F9" s="680">
        <v>0</v>
      </c>
      <c r="G9" s="680">
        <v>0</v>
      </c>
      <c r="H9" s="680">
        <v>0</v>
      </c>
      <c r="I9" s="680">
        <v>0</v>
      </c>
      <c r="J9" s="680">
        <v>0</v>
      </c>
      <c r="K9" s="680">
        <v>0</v>
      </c>
      <c r="L9" s="680">
        <v>8</v>
      </c>
      <c r="M9" s="680">
        <f t="shared" si="0"/>
        <v>10</v>
      </c>
      <c r="N9" s="756" t="s">
        <v>456</v>
      </c>
      <c r="P9" s="344"/>
    </row>
    <row r="10" spans="1:16" ht="24.95" customHeight="1" x14ac:dyDescent="0.25">
      <c r="A10" s="750" t="s">
        <v>57</v>
      </c>
      <c r="B10" s="680">
        <v>0</v>
      </c>
      <c r="C10" s="664">
        <v>0</v>
      </c>
      <c r="D10" s="664">
        <v>1</v>
      </c>
      <c r="E10" s="664">
        <v>2</v>
      </c>
      <c r="F10" s="664">
        <v>0</v>
      </c>
      <c r="G10" s="664">
        <v>0</v>
      </c>
      <c r="H10" s="664">
        <v>0</v>
      </c>
      <c r="I10" s="664">
        <v>0</v>
      </c>
      <c r="J10" s="664">
        <v>0</v>
      </c>
      <c r="K10" s="664">
        <v>1</v>
      </c>
      <c r="L10" s="664">
        <v>2</v>
      </c>
      <c r="M10" s="664">
        <f t="shared" si="0"/>
        <v>6</v>
      </c>
      <c r="N10" s="756" t="s">
        <v>419</v>
      </c>
      <c r="P10" s="344"/>
    </row>
    <row r="11" spans="1:16" ht="24.95" customHeight="1" x14ac:dyDescent="0.25">
      <c r="A11" s="735" t="s">
        <v>537</v>
      </c>
      <c r="B11" s="680">
        <v>0</v>
      </c>
      <c r="C11" s="664">
        <v>0</v>
      </c>
      <c r="D11" s="664">
        <v>0</v>
      </c>
      <c r="E11" s="664">
        <v>0</v>
      </c>
      <c r="F11" s="664">
        <v>0</v>
      </c>
      <c r="G11" s="664">
        <v>0</v>
      </c>
      <c r="H11" s="664">
        <v>0</v>
      </c>
      <c r="I11" s="664">
        <v>0</v>
      </c>
      <c r="J11" s="664">
        <v>0</v>
      </c>
      <c r="K11" s="664">
        <v>0</v>
      </c>
      <c r="L11" s="664">
        <v>21</v>
      </c>
      <c r="M11" s="664">
        <f t="shared" si="0"/>
        <v>21</v>
      </c>
      <c r="N11" s="757" t="s">
        <v>422</v>
      </c>
      <c r="P11" s="344"/>
    </row>
    <row r="12" spans="1:16" ht="24.95" customHeight="1" x14ac:dyDescent="0.25">
      <c r="A12" s="751" t="s">
        <v>310</v>
      </c>
      <c r="B12" s="680">
        <v>0</v>
      </c>
      <c r="C12" s="664">
        <v>0</v>
      </c>
      <c r="D12" s="664">
        <v>0</v>
      </c>
      <c r="E12" s="664">
        <v>0</v>
      </c>
      <c r="F12" s="664">
        <v>0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v>0</v>
      </c>
      <c r="M12" s="664">
        <f t="shared" si="0"/>
        <v>0</v>
      </c>
      <c r="N12" s="749" t="s">
        <v>428</v>
      </c>
      <c r="P12" s="344"/>
    </row>
    <row r="13" spans="1:16" ht="24.95" customHeight="1" x14ac:dyDescent="0.25">
      <c r="A13" s="751" t="s">
        <v>49</v>
      </c>
      <c r="B13" s="680">
        <v>19</v>
      </c>
      <c r="C13" s="664">
        <v>84</v>
      </c>
      <c r="D13" s="664">
        <v>8</v>
      </c>
      <c r="E13" s="664">
        <v>117</v>
      </c>
      <c r="F13" s="664">
        <v>1</v>
      </c>
      <c r="G13" s="664">
        <v>4</v>
      </c>
      <c r="H13" s="664">
        <v>13</v>
      </c>
      <c r="I13" s="664">
        <v>6</v>
      </c>
      <c r="J13" s="664">
        <v>0</v>
      </c>
      <c r="K13" s="664">
        <v>0</v>
      </c>
      <c r="L13" s="664">
        <v>36.000000000000007</v>
      </c>
      <c r="M13" s="664">
        <f t="shared" si="0"/>
        <v>288</v>
      </c>
      <c r="N13" s="758" t="s">
        <v>430</v>
      </c>
      <c r="P13" s="344"/>
    </row>
    <row r="14" spans="1:16" ht="24.95" customHeight="1" x14ac:dyDescent="0.25">
      <c r="A14" s="751" t="s">
        <v>163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v>0</v>
      </c>
      <c r="M14" s="664">
        <f t="shared" si="0"/>
        <v>0</v>
      </c>
      <c r="N14" s="758" t="s">
        <v>431</v>
      </c>
      <c r="P14" s="344"/>
    </row>
    <row r="15" spans="1:16" ht="24.95" customHeight="1" x14ac:dyDescent="0.25">
      <c r="A15" s="724" t="s">
        <v>573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9</v>
      </c>
      <c r="M15" s="664">
        <f t="shared" si="0"/>
        <v>9</v>
      </c>
      <c r="N15" s="760" t="s">
        <v>574</v>
      </c>
      <c r="P15" s="344"/>
    </row>
    <row r="16" spans="1:16" ht="24.95" customHeight="1" thickBot="1" x14ac:dyDescent="0.3">
      <c r="A16" s="752" t="s">
        <v>536</v>
      </c>
      <c r="B16" s="766">
        <v>0</v>
      </c>
      <c r="C16" s="722">
        <v>0</v>
      </c>
      <c r="D16" s="722">
        <v>0</v>
      </c>
      <c r="E16" s="722">
        <v>1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22">
        <v>0</v>
      </c>
      <c r="M16" s="722">
        <f t="shared" si="0"/>
        <v>1</v>
      </c>
      <c r="N16" s="783" t="s">
        <v>568</v>
      </c>
      <c r="P16" s="344"/>
    </row>
    <row r="17" spans="1:16" ht="24.95" customHeight="1" thickBot="1" x14ac:dyDescent="0.3">
      <c r="A17" s="761" t="s">
        <v>561</v>
      </c>
      <c r="B17" s="602">
        <v>19</v>
      </c>
      <c r="C17" s="607">
        <v>86</v>
      </c>
      <c r="D17" s="607">
        <v>9</v>
      </c>
      <c r="E17" s="607">
        <v>120</v>
      </c>
      <c r="F17" s="607">
        <v>1</v>
      </c>
      <c r="G17" s="607">
        <v>4</v>
      </c>
      <c r="H17" s="607">
        <v>13</v>
      </c>
      <c r="I17" s="607">
        <v>6</v>
      </c>
      <c r="J17" s="607">
        <v>0</v>
      </c>
      <c r="K17" s="607">
        <v>1</v>
      </c>
      <c r="L17" s="607">
        <v>77</v>
      </c>
      <c r="M17" s="607">
        <f t="shared" si="0"/>
        <v>336</v>
      </c>
      <c r="N17" s="762" t="s">
        <v>705</v>
      </c>
      <c r="P17" s="344"/>
    </row>
    <row r="18" spans="1:16" ht="24.95" customHeight="1" thickBot="1" x14ac:dyDescent="0.3">
      <c r="A18" s="763" t="s">
        <v>713</v>
      </c>
      <c r="B18" s="725">
        <v>0</v>
      </c>
      <c r="C18" s="725">
        <v>0</v>
      </c>
      <c r="D18" s="725">
        <v>0</v>
      </c>
      <c r="E18" s="725">
        <v>754</v>
      </c>
      <c r="F18" s="725">
        <v>0</v>
      </c>
      <c r="G18" s="725">
        <v>0</v>
      </c>
      <c r="H18" s="725">
        <v>0</v>
      </c>
      <c r="I18" s="725">
        <v>0</v>
      </c>
      <c r="J18" s="725">
        <v>0</v>
      </c>
      <c r="K18" s="725">
        <v>35</v>
      </c>
      <c r="L18" s="725">
        <v>45</v>
      </c>
      <c r="M18" s="725">
        <f t="shared" si="0"/>
        <v>834</v>
      </c>
      <c r="N18" s="764" t="s">
        <v>940</v>
      </c>
      <c r="P18" s="344"/>
    </row>
    <row r="19" spans="1:16" ht="24.95" customHeight="1" thickBot="1" x14ac:dyDescent="0.3">
      <c r="A19" s="765" t="s">
        <v>622</v>
      </c>
      <c r="B19" s="725">
        <v>344</v>
      </c>
      <c r="C19" s="725">
        <v>146</v>
      </c>
      <c r="D19" s="725">
        <v>9</v>
      </c>
      <c r="E19" s="725">
        <v>2590</v>
      </c>
      <c r="F19" s="725">
        <v>1</v>
      </c>
      <c r="G19" s="725">
        <v>9</v>
      </c>
      <c r="H19" s="725">
        <v>15</v>
      </c>
      <c r="I19" s="725">
        <v>37</v>
      </c>
      <c r="J19" s="725">
        <v>1294</v>
      </c>
      <c r="K19" s="725">
        <v>48</v>
      </c>
      <c r="L19" s="725">
        <v>847</v>
      </c>
      <c r="M19" s="725">
        <f t="shared" si="0"/>
        <v>5340</v>
      </c>
      <c r="N19" s="1101" t="s">
        <v>722</v>
      </c>
      <c r="P19" s="344"/>
    </row>
    <row r="20" spans="1:16" ht="24.95" customHeight="1" thickBot="1" x14ac:dyDescent="0.3">
      <c r="A20" s="608" t="s">
        <v>827</v>
      </c>
      <c r="B20" s="610"/>
      <c r="C20" s="610"/>
      <c r="D20" s="610"/>
      <c r="E20" s="610"/>
      <c r="F20" s="610"/>
      <c r="G20" s="610"/>
      <c r="H20" s="609"/>
      <c r="I20" s="609"/>
      <c r="J20" s="609"/>
      <c r="K20" s="609"/>
      <c r="L20" s="609"/>
      <c r="M20" s="609"/>
      <c r="N20" s="527" t="s">
        <v>563</v>
      </c>
      <c r="P20" s="344"/>
    </row>
    <row r="21" spans="1:16" ht="24.95" customHeight="1" x14ac:dyDescent="0.25">
      <c r="A21" s="528" t="s">
        <v>103</v>
      </c>
      <c r="B21" s="1109">
        <v>1</v>
      </c>
      <c r="C21" s="1109">
        <v>0</v>
      </c>
      <c r="D21" s="1109">
        <v>0</v>
      </c>
      <c r="E21" s="1109">
        <v>3</v>
      </c>
      <c r="F21" s="1109">
        <v>0</v>
      </c>
      <c r="G21" s="1109">
        <v>0</v>
      </c>
      <c r="H21" s="1109">
        <v>0</v>
      </c>
      <c r="I21" s="1109">
        <v>0</v>
      </c>
      <c r="J21" s="1109">
        <v>2</v>
      </c>
      <c r="K21" s="1109">
        <v>0</v>
      </c>
      <c r="L21" s="1109">
        <v>0</v>
      </c>
      <c r="M21" s="1109">
        <f t="shared" ref="M21:M31" si="1">SUM(B21:L21)</f>
        <v>6</v>
      </c>
      <c r="N21" s="706" t="s">
        <v>394</v>
      </c>
      <c r="P21" s="344"/>
    </row>
    <row r="22" spans="1:16" ht="24.95" customHeight="1" x14ac:dyDescent="0.25">
      <c r="A22" s="532" t="s">
        <v>36</v>
      </c>
      <c r="B22" s="664">
        <v>0</v>
      </c>
      <c r="C22" s="664">
        <v>0</v>
      </c>
      <c r="D22" s="664">
        <v>0</v>
      </c>
      <c r="E22" s="664">
        <v>3</v>
      </c>
      <c r="F22" s="664">
        <v>0</v>
      </c>
      <c r="G22" s="664">
        <v>0</v>
      </c>
      <c r="H22" s="612">
        <v>0</v>
      </c>
      <c r="I22" s="612">
        <v>0</v>
      </c>
      <c r="J22" s="612">
        <v>0</v>
      </c>
      <c r="K22" s="612">
        <v>1</v>
      </c>
      <c r="L22" s="592">
        <v>6</v>
      </c>
      <c r="M22" s="593">
        <f t="shared" si="1"/>
        <v>10</v>
      </c>
      <c r="N22" s="707" t="s">
        <v>396</v>
      </c>
      <c r="P22" s="344"/>
    </row>
    <row r="23" spans="1:16" ht="24.95" customHeight="1" x14ac:dyDescent="0.25">
      <c r="A23" s="532" t="s">
        <v>123</v>
      </c>
      <c r="B23" s="664">
        <v>28</v>
      </c>
      <c r="C23" s="664">
        <v>4</v>
      </c>
      <c r="D23" s="664">
        <v>0</v>
      </c>
      <c r="E23" s="664">
        <v>462</v>
      </c>
      <c r="F23" s="664">
        <v>0</v>
      </c>
      <c r="G23" s="664">
        <v>0</v>
      </c>
      <c r="H23" s="612">
        <v>0</v>
      </c>
      <c r="I23" s="612">
        <v>0</v>
      </c>
      <c r="J23" s="612">
        <v>87</v>
      </c>
      <c r="K23" s="612">
        <v>0</v>
      </c>
      <c r="L23" s="592">
        <v>217</v>
      </c>
      <c r="M23" s="593">
        <f t="shared" si="1"/>
        <v>798</v>
      </c>
      <c r="N23" s="707" t="s">
        <v>400</v>
      </c>
      <c r="P23" s="344"/>
    </row>
    <row r="24" spans="1:16" ht="24.95" customHeight="1" x14ac:dyDescent="0.25">
      <c r="A24" s="532" t="s">
        <v>139</v>
      </c>
      <c r="B24" s="664">
        <v>0</v>
      </c>
      <c r="C24" s="664">
        <v>2</v>
      </c>
      <c r="D24" s="664">
        <v>0</v>
      </c>
      <c r="E24" s="664">
        <v>20</v>
      </c>
      <c r="F24" s="664">
        <v>0</v>
      </c>
      <c r="G24" s="664">
        <v>0</v>
      </c>
      <c r="H24" s="612">
        <v>0</v>
      </c>
      <c r="I24" s="612">
        <v>0</v>
      </c>
      <c r="J24" s="612">
        <v>0</v>
      </c>
      <c r="K24" s="612">
        <v>1</v>
      </c>
      <c r="L24" s="592">
        <v>91</v>
      </c>
      <c r="M24" s="593">
        <f t="shared" si="1"/>
        <v>114</v>
      </c>
      <c r="N24" s="707" t="s">
        <v>402</v>
      </c>
      <c r="P24" s="344"/>
    </row>
    <row r="25" spans="1:16" ht="24.95" customHeight="1" x14ac:dyDescent="0.25">
      <c r="A25" s="532" t="s">
        <v>33</v>
      </c>
      <c r="B25" s="664">
        <v>58</v>
      </c>
      <c r="C25" s="664">
        <v>33</v>
      </c>
      <c r="D25" s="664">
        <v>0</v>
      </c>
      <c r="E25" s="664">
        <v>426</v>
      </c>
      <c r="F25" s="664">
        <v>1</v>
      </c>
      <c r="G25" s="664">
        <v>0</v>
      </c>
      <c r="H25" s="612">
        <v>76</v>
      </c>
      <c r="I25" s="612">
        <v>6</v>
      </c>
      <c r="J25" s="612">
        <v>58.000000000000007</v>
      </c>
      <c r="K25" s="612">
        <v>2</v>
      </c>
      <c r="L25" s="592">
        <v>28</v>
      </c>
      <c r="M25" s="593">
        <f t="shared" si="1"/>
        <v>688</v>
      </c>
      <c r="N25" s="707" t="s">
        <v>404</v>
      </c>
      <c r="P25" s="344"/>
    </row>
    <row r="26" spans="1:16" ht="24.95" customHeight="1" x14ac:dyDescent="0.25">
      <c r="A26" s="1170" t="s">
        <v>30</v>
      </c>
      <c r="B26" s="600">
        <v>4</v>
      </c>
      <c r="C26" s="600">
        <v>1</v>
      </c>
      <c r="D26" s="600">
        <v>0</v>
      </c>
      <c r="E26" s="600">
        <v>0</v>
      </c>
      <c r="F26" s="600">
        <v>0</v>
      </c>
      <c r="G26" s="600">
        <v>0</v>
      </c>
      <c r="H26" s="596">
        <v>0</v>
      </c>
      <c r="I26" s="596">
        <v>0</v>
      </c>
      <c r="J26" s="596">
        <v>25</v>
      </c>
      <c r="K26" s="596">
        <v>12</v>
      </c>
      <c r="L26" s="597">
        <v>12</v>
      </c>
      <c r="M26" s="597">
        <f t="shared" si="1"/>
        <v>54</v>
      </c>
      <c r="N26" s="707" t="s">
        <v>406</v>
      </c>
      <c r="P26" s="344"/>
    </row>
    <row r="27" spans="1:16" ht="24.95" customHeight="1" x14ac:dyDescent="0.25">
      <c r="A27" s="591" t="s">
        <v>296</v>
      </c>
      <c r="B27" s="600">
        <v>29</v>
      </c>
      <c r="C27" s="600">
        <v>32</v>
      </c>
      <c r="D27" s="600">
        <v>0</v>
      </c>
      <c r="E27" s="600">
        <v>254</v>
      </c>
      <c r="F27" s="600">
        <v>1</v>
      </c>
      <c r="G27" s="600">
        <v>0</v>
      </c>
      <c r="H27" s="596">
        <v>0</v>
      </c>
      <c r="I27" s="596">
        <v>0</v>
      </c>
      <c r="J27" s="596">
        <v>8</v>
      </c>
      <c r="K27" s="596">
        <v>22</v>
      </c>
      <c r="L27" s="597">
        <v>314</v>
      </c>
      <c r="M27" s="597">
        <f t="shared" si="1"/>
        <v>660</v>
      </c>
      <c r="N27" s="708" t="s">
        <v>407</v>
      </c>
      <c r="P27" s="344"/>
    </row>
    <row r="28" spans="1:16" ht="24.95" customHeight="1" x14ac:dyDescent="0.25">
      <c r="A28" s="591" t="s">
        <v>26</v>
      </c>
      <c r="B28" s="600">
        <v>34</v>
      </c>
      <c r="C28" s="600">
        <v>109</v>
      </c>
      <c r="D28" s="600">
        <v>11</v>
      </c>
      <c r="E28" s="600">
        <v>75</v>
      </c>
      <c r="F28" s="600">
        <v>0</v>
      </c>
      <c r="G28" s="600">
        <v>0</v>
      </c>
      <c r="H28" s="596">
        <v>0</v>
      </c>
      <c r="I28" s="596">
        <v>0</v>
      </c>
      <c r="J28" s="596">
        <v>10</v>
      </c>
      <c r="K28" s="596">
        <v>23</v>
      </c>
      <c r="L28" s="597">
        <v>357.00000000000006</v>
      </c>
      <c r="M28" s="597">
        <f t="shared" si="1"/>
        <v>619</v>
      </c>
      <c r="N28" s="708" t="s">
        <v>409</v>
      </c>
      <c r="P28" s="344"/>
    </row>
    <row r="29" spans="1:16" ht="24.95" customHeight="1" x14ac:dyDescent="0.25">
      <c r="A29" s="591" t="s">
        <v>38</v>
      </c>
      <c r="B29" s="600">
        <v>22</v>
      </c>
      <c r="C29" s="600">
        <v>3</v>
      </c>
      <c r="D29" s="600">
        <v>6</v>
      </c>
      <c r="E29" s="600">
        <v>202.00000000000003</v>
      </c>
      <c r="F29" s="600">
        <v>6</v>
      </c>
      <c r="G29" s="600">
        <v>0</v>
      </c>
      <c r="H29" s="596">
        <v>0</v>
      </c>
      <c r="I29" s="596">
        <v>0</v>
      </c>
      <c r="J29" s="596">
        <v>57</v>
      </c>
      <c r="K29" s="596">
        <v>1</v>
      </c>
      <c r="L29" s="597">
        <v>96.999999999999986</v>
      </c>
      <c r="M29" s="597">
        <f t="shared" si="1"/>
        <v>394</v>
      </c>
      <c r="N29" s="708" t="s">
        <v>411</v>
      </c>
      <c r="P29" s="344"/>
    </row>
    <row r="30" spans="1:16" ht="24.95" customHeight="1" thickBot="1" x14ac:dyDescent="0.3">
      <c r="A30" s="591" t="s">
        <v>43</v>
      </c>
      <c r="B30" s="600">
        <v>0</v>
      </c>
      <c r="C30" s="600">
        <v>0</v>
      </c>
      <c r="D30" s="600">
        <v>0</v>
      </c>
      <c r="E30" s="600">
        <v>0</v>
      </c>
      <c r="F30" s="600">
        <v>0</v>
      </c>
      <c r="G30" s="600">
        <v>0</v>
      </c>
      <c r="H30" s="596">
        <v>0</v>
      </c>
      <c r="I30" s="596">
        <v>0</v>
      </c>
      <c r="J30" s="596">
        <v>0</v>
      </c>
      <c r="K30" s="596">
        <v>0</v>
      </c>
      <c r="L30" s="597">
        <v>41</v>
      </c>
      <c r="M30" s="597">
        <f t="shared" si="1"/>
        <v>41</v>
      </c>
      <c r="N30" s="708" t="s">
        <v>413</v>
      </c>
      <c r="P30" s="344"/>
    </row>
    <row r="31" spans="1:16" ht="24.95" customHeight="1" thickBot="1" x14ac:dyDescent="0.3">
      <c r="A31" s="790" t="s">
        <v>633</v>
      </c>
      <c r="B31" s="602">
        <v>176</v>
      </c>
      <c r="C31" s="602">
        <v>184</v>
      </c>
      <c r="D31" s="602">
        <v>17</v>
      </c>
      <c r="E31" s="602">
        <v>1445</v>
      </c>
      <c r="F31" s="602">
        <v>8</v>
      </c>
      <c r="G31" s="602">
        <v>0</v>
      </c>
      <c r="H31" s="1171">
        <v>76</v>
      </c>
      <c r="I31" s="607">
        <v>6</v>
      </c>
      <c r="J31" s="1171">
        <v>247</v>
      </c>
      <c r="K31" s="1171">
        <v>62</v>
      </c>
      <c r="L31" s="607">
        <v>1163</v>
      </c>
      <c r="M31" s="607">
        <f t="shared" si="1"/>
        <v>3384</v>
      </c>
      <c r="N31" s="585" t="s">
        <v>725</v>
      </c>
      <c r="P31" s="344"/>
    </row>
    <row r="32" spans="1:16" ht="24.95" customHeight="1" thickBot="1" x14ac:dyDescent="0.3">
      <c r="A32" s="608" t="s">
        <v>828</v>
      </c>
      <c r="B32" s="610"/>
      <c r="C32" s="610"/>
      <c r="D32" s="610"/>
      <c r="E32" s="610"/>
      <c r="F32" s="610"/>
      <c r="G32" s="610"/>
      <c r="H32" s="609"/>
      <c r="I32" s="609"/>
      <c r="J32" s="609"/>
      <c r="K32" s="609"/>
      <c r="L32" s="610"/>
      <c r="M32" s="610"/>
      <c r="N32" s="781" t="s">
        <v>726</v>
      </c>
      <c r="P32" s="344"/>
    </row>
    <row r="33" spans="1:16" ht="24.95" customHeight="1" x14ac:dyDescent="0.25">
      <c r="A33" s="528" t="s">
        <v>31</v>
      </c>
      <c r="B33" s="1109">
        <v>0</v>
      </c>
      <c r="C33" s="1109">
        <v>0</v>
      </c>
      <c r="D33" s="1109">
        <v>0</v>
      </c>
      <c r="E33" s="1109">
        <v>5</v>
      </c>
      <c r="F33" s="1109">
        <v>0</v>
      </c>
      <c r="G33" s="1109">
        <v>0</v>
      </c>
      <c r="H33" s="1109">
        <v>0</v>
      </c>
      <c r="I33" s="1109">
        <v>0</v>
      </c>
      <c r="J33" s="1109">
        <v>1</v>
      </c>
      <c r="K33" s="1109">
        <v>0</v>
      </c>
      <c r="L33" s="1109">
        <v>0</v>
      </c>
      <c r="M33" s="1109">
        <f>SUM(B33:L33)</f>
        <v>6</v>
      </c>
      <c r="N33" s="709" t="s">
        <v>402</v>
      </c>
      <c r="P33" s="344"/>
    </row>
    <row r="34" spans="1:16" ht="24.95" customHeight="1" thickBot="1" x14ac:dyDescent="0.3">
      <c r="A34" s="591" t="s">
        <v>26</v>
      </c>
      <c r="B34" s="600">
        <v>0</v>
      </c>
      <c r="C34" s="600">
        <v>1</v>
      </c>
      <c r="D34" s="600">
        <v>0</v>
      </c>
      <c r="E34" s="600">
        <v>2</v>
      </c>
      <c r="F34" s="600">
        <v>0</v>
      </c>
      <c r="G34" s="600">
        <v>0</v>
      </c>
      <c r="H34" s="596">
        <v>0</v>
      </c>
      <c r="I34" s="596">
        <v>0</v>
      </c>
      <c r="J34" s="596">
        <v>0</v>
      </c>
      <c r="K34" s="596">
        <v>0</v>
      </c>
      <c r="L34" s="597">
        <v>2</v>
      </c>
      <c r="M34" s="597">
        <f>SUM(B34:L34)</f>
        <v>5</v>
      </c>
      <c r="N34" s="708" t="s">
        <v>409</v>
      </c>
      <c r="P34" s="344"/>
    </row>
    <row r="35" spans="1:16" ht="24.95" customHeight="1" thickBot="1" x14ac:dyDescent="0.3">
      <c r="A35" s="617" t="s">
        <v>639</v>
      </c>
      <c r="B35" s="602">
        <v>0</v>
      </c>
      <c r="C35" s="602">
        <v>1</v>
      </c>
      <c r="D35" s="602">
        <v>0</v>
      </c>
      <c r="E35" s="602">
        <v>7</v>
      </c>
      <c r="F35" s="602">
        <v>0</v>
      </c>
      <c r="G35" s="602">
        <v>0</v>
      </c>
      <c r="H35" s="607">
        <v>0</v>
      </c>
      <c r="I35" s="607">
        <v>0</v>
      </c>
      <c r="J35" s="607">
        <v>1</v>
      </c>
      <c r="K35" s="607">
        <v>0</v>
      </c>
      <c r="L35" s="607">
        <v>2</v>
      </c>
      <c r="M35" s="607">
        <f>SUM(B35:L35)</f>
        <v>11</v>
      </c>
      <c r="N35" s="1101" t="s">
        <v>727</v>
      </c>
      <c r="P35" s="344"/>
    </row>
    <row r="36" spans="1:16" ht="24.95" customHeight="1" thickBot="1" x14ac:dyDescent="0.3">
      <c r="A36" s="582" t="s">
        <v>946</v>
      </c>
      <c r="B36" s="602">
        <v>520</v>
      </c>
      <c r="C36" s="618">
        <v>331</v>
      </c>
      <c r="D36" s="618">
        <v>26</v>
      </c>
      <c r="E36" s="618">
        <v>4042</v>
      </c>
      <c r="F36" s="618">
        <v>9</v>
      </c>
      <c r="G36" s="618">
        <v>9</v>
      </c>
      <c r="H36" s="618">
        <v>91</v>
      </c>
      <c r="I36" s="618">
        <v>43</v>
      </c>
      <c r="J36" s="618">
        <v>1542</v>
      </c>
      <c r="K36" s="618">
        <v>110</v>
      </c>
      <c r="L36" s="618">
        <v>2012</v>
      </c>
      <c r="M36" s="618">
        <f>SUM(B36:L36)</f>
        <v>8735</v>
      </c>
      <c r="N36" s="584" t="s">
        <v>947</v>
      </c>
      <c r="P36" s="344"/>
    </row>
    <row r="37" spans="1:16" ht="27.95" customHeight="1" x14ac:dyDescent="0.25">
      <c r="A37" s="1187" t="s">
        <v>948</v>
      </c>
      <c r="M37" s="484"/>
      <c r="N37" s="775" t="s">
        <v>943</v>
      </c>
      <c r="P37" s="344"/>
    </row>
  </sheetData>
  <mergeCells count="7">
    <mergeCell ref="A7:B7"/>
    <mergeCell ref="M7:N7"/>
    <mergeCell ref="A1:N1"/>
    <mergeCell ref="A2:N2"/>
    <mergeCell ref="B4:L4"/>
    <mergeCell ref="A4:A6"/>
    <mergeCell ref="N4:N6"/>
  </mergeCells>
  <printOptions horizontalCentered="1"/>
  <pageMargins left="0.25" right="0.25" top="0.63" bottom="0.61" header="0.3" footer="0.3"/>
  <pageSetup paperSize="9" scale="50" orientation="landscape" r:id="rId1"/>
  <headerFooter>
    <oddFooter>&amp;C&amp;12 &amp;"Arial,Bold"&amp;14 33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topLeftCell="A10" zoomScale="60" zoomScaleNormal="60" workbookViewId="0">
      <selection activeCell="L21" sqref="L21"/>
    </sheetView>
  </sheetViews>
  <sheetFormatPr defaultColWidth="9.140625" defaultRowHeight="34.15" customHeight="1" x14ac:dyDescent="0.25"/>
  <cols>
    <col min="1" max="1" width="31.42578125" style="484" customWidth="1"/>
    <col min="2" max="2" width="11" style="484" customWidth="1"/>
    <col min="3" max="3" width="17.42578125" style="484" customWidth="1"/>
    <col min="4" max="4" width="14.140625" style="484" customWidth="1"/>
    <col min="5" max="5" width="12.28515625" style="484" customWidth="1"/>
    <col min="6" max="6" width="16.5703125" style="484" customWidth="1"/>
    <col min="7" max="7" width="15.42578125" style="484" customWidth="1"/>
    <col min="8" max="8" width="13.5703125" style="484" customWidth="1"/>
    <col min="9" max="9" width="13.42578125" style="484" customWidth="1"/>
    <col min="10" max="10" width="18.140625" style="484" customWidth="1"/>
    <col min="11" max="11" width="12.5703125" style="484" customWidth="1"/>
    <col min="12" max="12" width="16.42578125" style="484" customWidth="1"/>
    <col min="13" max="13" width="14.5703125" style="484" customWidth="1"/>
    <col min="14" max="14" width="13" style="484" customWidth="1"/>
    <col min="15" max="15" width="62.28515625" style="484" customWidth="1"/>
    <col min="16" max="16384" width="9.140625" style="484"/>
  </cols>
  <sheetData>
    <row r="1" spans="1:17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</row>
    <row r="2" spans="1:17" ht="48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</row>
    <row r="3" spans="1:17" ht="27" customHeight="1" thickBot="1" x14ac:dyDescent="0.3">
      <c r="A3" s="731" t="s">
        <v>985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732" t="s">
        <v>986</v>
      </c>
    </row>
    <row r="4" spans="1:17" ht="36.6" customHeight="1" thickBot="1" x14ac:dyDescent="0.3">
      <c r="A4" s="1336" t="s">
        <v>819</v>
      </c>
      <c r="B4" s="1241" t="s">
        <v>824</v>
      </c>
      <c r="C4" s="1598"/>
      <c r="D4" s="1598"/>
      <c r="E4" s="1598"/>
      <c r="F4" s="1598"/>
      <c r="G4" s="1598"/>
      <c r="H4" s="1598"/>
      <c r="I4" s="1598"/>
      <c r="J4" s="1598"/>
      <c r="K4" s="1598"/>
      <c r="L4" s="1598"/>
      <c r="M4" s="1598"/>
      <c r="N4" s="1193"/>
      <c r="O4" s="1525" t="s">
        <v>931</v>
      </c>
    </row>
    <row r="5" spans="1:17" ht="56.1" customHeight="1" x14ac:dyDescent="0.25">
      <c r="A5" s="1306"/>
      <c r="B5" s="729" t="s">
        <v>182</v>
      </c>
      <c r="C5" s="729" t="s">
        <v>184</v>
      </c>
      <c r="D5" s="729" t="s">
        <v>264</v>
      </c>
      <c r="E5" s="729" t="s">
        <v>603</v>
      </c>
      <c r="F5" s="729" t="s">
        <v>266</v>
      </c>
      <c r="G5" s="729" t="s">
        <v>267</v>
      </c>
      <c r="H5" s="729" t="s">
        <v>130</v>
      </c>
      <c r="I5" s="729" t="s">
        <v>268</v>
      </c>
      <c r="J5" s="729" t="s">
        <v>269</v>
      </c>
      <c r="K5" s="729" t="s">
        <v>180</v>
      </c>
      <c r="L5" s="729" t="s">
        <v>270</v>
      </c>
      <c r="M5" s="729" t="s">
        <v>178</v>
      </c>
      <c r="N5" s="1181" t="s">
        <v>0</v>
      </c>
      <c r="O5" s="1290"/>
    </row>
    <row r="6" spans="1:17" ht="75.599999999999994" customHeight="1" thickBot="1" x14ac:dyDescent="0.3">
      <c r="A6" s="1337"/>
      <c r="B6" s="730" t="s">
        <v>604</v>
      </c>
      <c r="C6" s="730" t="s">
        <v>605</v>
      </c>
      <c r="D6" s="730" t="s">
        <v>598</v>
      </c>
      <c r="E6" s="730" t="s">
        <v>606</v>
      </c>
      <c r="F6" s="730" t="s">
        <v>607</v>
      </c>
      <c r="G6" s="730" t="s">
        <v>608</v>
      </c>
      <c r="H6" s="730" t="s">
        <v>583</v>
      </c>
      <c r="I6" s="730" t="s">
        <v>990</v>
      </c>
      <c r="J6" s="730" t="s">
        <v>609</v>
      </c>
      <c r="K6" s="730" t="s">
        <v>586</v>
      </c>
      <c r="L6" s="730" t="s">
        <v>610</v>
      </c>
      <c r="M6" s="730" t="s">
        <v>611</v>
      </c>
      <c r="N6" s="730" t="s">
        <v>376</v>
      </c>
      <c r="O6" s="1335"/>
    </row>
    <row r="7" spans="1:17" ht="33" customHeight="1" thickBot="1" x14ac:dyDescent="0.3">
      <c r="A7" s="740" t="s">
        <v>826</v>
      </c>
      <c r="B7" s="561"/>
      <c r="C7" s="561"/>
      <c r="D7" s="718"/>
      <c r="E7" s="718"/>
      <c r="F7" s="718"/>
      <c r="G7" s="741"/>
      <c r="H7" s="741"/>
      <c r="I7" s="718"/>
      <c r="J7" s="718"/>
      <c r="K7" s="718"/>
      <c r="L7" s="741"/>
      <c r="M7" s="741"/>
      <c r="N7" s="718"/>
      <c r="O7" s="527" t="s">
        <v>723</v>
      </c>
      <c r="Q7" s="344"/>
    </row>
    <row r="8" spans="1:17" ht="33" customHeight="1" x14ac:dyDescent="0.25">
      <c r="A8" s="733" t="s">
        <v>196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v>0</v>
      </c>
      <c r="M8" s="1109">
        <v>0</v>
      </c>
      <c r="N8" s="1109">
        <f t="shared" ref="N8:N27" si="0">SUM(B8:M8)</f>
        <v>0</v>
      </c>
      <c r="O8" s="734" t="s">
        <v>393</v>
      </c>
      <c r="Q8" s="344"/>
    </row>
    <row r="9" spans="1:17" ht="33" customHeight="1" x14ac:dyDescent="0.25">
      <c r="A9" s="742" t="s">
        <v>301</v>
      </c>
      <c r="B9" s="664">
        <v>0</v>
      </c>
      <c r="C9" s="664">
        <v>1</v>
      </c>
      <c r="D9" s="664">
        <v>0</v>
      </c>
      <c r="E9" s="664">
        <v>0</v>
      </c>
      <c r="F9" s="664">
        <v>0</v>
      </c>
      <c r="G9" s="664">
        <v>0</v>
      </c>
      <c r="H9" s="664">
        <v>0</v>
      </c>
      <c r="I9" s="664">
        <v>0</v>
      </c>
      <c r="J9" s="664">
        <v>0</v>
      </c>
      <c r="K9" s="664">
        <v>0</v>
      </c>
      <c r="L9" s="664">
        <v>0</v>
      </c>
      <c r="M9" s="664">
        <v>0</v>
      </c>
      <c r="N9" s="664">
        <f t="shared" si="0"/>
        <v>1</v>
      </c>
      <c r="O9" s="699" t="s">
        <v>443</v>
      </c>
      <c r="Q9" s="344"/>
    </row>
    <row r="10" spans="1:17" ht="33" customHeight="1" x14ac:dyDescent="0.25">
      <c r="A10" s="742" t="s">
        <v>44</v>
      </c>
      <c r="B10" s="664">
        <v>0</v>
      </c>
      <c r="C10" s="664">
        <v>6</v>
      </c>
      <c r="D10" s="664">
        <v>0</v>
      </c>
      <c r="E10" s="664">
        <v>0</v>
      </c>
      <c r="F10" s="664">
        <v>0</v>
      </c>
      <c r="G10" s="664">
        <v>0</v>
      </c>
      <c r="H10" s="664">
        <v>1</v>
      </c>
      <c r="I10" s="664">
        <v>0</v>
      </c>
      <c r="J10" s="664">
        <v>0</v>
      </c>
      <c r="K10" s="664">
        <v>0</v>
      </c>
      <c r="L10" s="664">
        <v>0</v>
      </c>
      <c r="M10" s="664">
        <v>0</v>
      </c>
      <c r="N10" s="664">
        <f t="shared" si="0"/>
        <v>7</v>
      </c>
      <c r="O10" s="699" t="s">
        <v>395</v>
      </c>
      <c r="Q10" s="344"/>
    </row>
    <row r="11" spans="1:17" ht="33" customHeight="1" x14ac:dyDescent="0.25">
      <c r="A11" s="742" t="s">
        <v>36</v>
      </c>
      <c r="B11" s="664">
        <v>0</v>
      </c>
      <c r="C11" s="664">
        <v>0</v>
      </c>
      <c r="D11" s="664">
        <v>0</v>
      </c>
      <c r="E11" s="664">
        <v>0</v>
      </c>
      <c r="F11" s="664">
        <v>0</v>
      </c>
      <c r="G11" s="664">
        <v>0</v>
      </c>
      <c r="H11" s="664">
        <v>0</v>
      </c>
      <c r="I11" s="664">
        <v>0</v>
      </c>
      <c r="J11" s="664">
        <v>0</v>
      </c>
      <c r="K11" s="664">
        <v>0</v>
      </c>
      <c r="L11" s="664">
        <v>0</v>
      </c>
      <c r="M11" s="664">
        <v>0</v>
      </c>
      <c r="N11" s="664">
        <f t="shared" si="0"/>
        <v>0</v>
      </c>
      <c r="O11" s="699" t="s">
        <v>396</v>
      </c>
      <c r="Q11" s="344"/>
    </row>
    <row r="12" spans="1:17" ht="33" customHeight="1" x14ac:dyDescent="0.25">
      <c r="A12" s="742" t="s">
        <v>35</v>
      </c>
      <c r="B12" s="664">
        <v>0</v>
      </c>
      <c r="C12" s="664">
        <v>0</v>
      </c>
      <c r="D12" s="664">
        <v>0</v>
      </c>
      <c r="E12" s="664">
        <v>0</v>
      </c>
      <c r="F12" s="664">
        <v>0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v>0</v>
      </c>
      <c r="M12" s="664">
        <v>0</v>
      </c>
      <c r="N12" s="664">
        <f t="shared" si="0"/>
        <v>0</v>
      </c>
      <c r="O12" s="699" t="s">
        <v>398</v>
      </c>
      <c r="Q12" s="344"/>
    </row>
    <row r="13" spans="1:17" ht="33" customHeight="1" x14ac:dyDescent="0.25">
      <c r="A13" s="742" t="s">
        <v>37</v>
      </c>
      <c r="B13" s="664">
        <v>0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64">
        <v>0</v>
      </c>
      <c r="I13" s="664">
        <v>0</v>
      </c>
      <c r="J13" s="664">
        <v>0</v>
      </c>
      <c r="K13" s="664">
        <v>0</v>
      </c>
      <c r="L13" s="664">
        <v>0</v>
      </c>
      <c r="M13" s="664">
        <v>0</v>
      </c>
      <c r="N13" s="664">
        <f t="shared" si="0"/>
        <v>0</v>
      </c>
      <c r="O13" s="699" t="s">
        <v>444</v>
      </c>
      <c r="Q13" s="344"/>
    </row>
    <row r="14" spans="1:17" ht="33" customHeight="1" x14ac:dyDescent="0.25">
      <c r="A14" s="742" t="s">
        <v>123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v>0</v>
      </c>
      <c r="M14" s="664">
        <v>0</v>
      </c>
      <c r="N14" s="664">
        <f t="shared" si="0"/>
        <v>0</v>
      </c>
      <c r="O14" s="699" t="s">
        <v>400</v>
      </c>
      <c r="Q14" s="344"/>
    </row>
    <row r="15" spans="1:17" ht="33" customHeight="1" x14ac:dyDescent="0.25">
      <c r="A15" s="742" t="s">
        <v>47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0</v>
      </c>
      <c r="M15" s="664">
        <v>0</v>
      </c>
      <c r="N15" s="664">
        <f t="shared" si="0"/>
        <v>0</v>
      </c>
      <c r="O15" s="699" t="s">
        <v>401</v>
      </c>
      <c r="Q15" s="344"/>
    </row>
    <row r="16" spans="1:17" ht="33" customHeight="1" x14ac:dyDescent="0.25">
      <c r="A16" s="742" t="s">
        <v>139</v>
      </c>
      <c r="B16" s="664">
        <v>0</v>
      </c>
      <c r="C16" s="664">
        <v>0</v>
      </c>
      <c r="D16" s="664">
        <v>13</v>
      </c>
      <c r="E16" s="664">
        <v>0</v>
      </c>
      <c r="F16" s="664">
        <v>0</v>
      </c>
      <c r="G16" s="664">
        <v>4</v>
      </c>
      <c r="H16" s="664">
        <v>2</v>
      </c>
      <c r="I16" s="664">
        <v>0</v>
      </c>
      <c r="J16" s="664">
        <v>2</v>
      </c>
      <c r="K16" s="664">
        <v>1</v>
      </c>
      <c r="L16" s="664">
        <v>2</v>
      </c>
      <c r="M16" s="664">
        <v>0</v>
      </c>
      <c r="N16" s="664">
        <f t="shared" si="0"/>
        <v>24</v>
      </c>
      <c r="O16" s="699" t="s">
        <v>402</v>
      </c>
      <c r="Q16" s="344"/>
    </row>
    <row r="17" spans="1:17" ht="33" customHeight="1" x14ac:dyDescent="0.25">
      <c r="A17" s="742" t="s">
        <v>39</v>
      </c>
      <c r="B17" s="664">
        <v>0</v>
      </c>
      <c r="C17" s="664">
        <v>0</v>
      </c>
      <c r="D17" s="664">
        <v>0</v>
      </c>
      <c r="E17" s="664">
        <v>0</v>
      </c>
      <c r="F17" s="664">
        <v>0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v>0</v>
      </c>
      <c r="M17" s="664">
        <v>0</v>
      </c>
      <c r="N17" s="664">
        <f t="shared" si="0"/>
        <v>0</v>
      </c>
      <c r="O17" s="699" t="s">
        <v>445</v>
      </c>
      <c r="Q17" s="344"/>
    </row>
    <row r="18" spans="1:17" ht="33" customHeight="1" x14ac:dyDescent="0.25">
      <c r="A18" s="742" t="s">
        <v>33</v>
      </c>
      <c r="B18" s="664">
        <v>0</v>
      </c>
      <c r="C18" s="664">
        <v>0</v>
      </c>
      <c r="D18" s="664">
        <v>0</v>
      </c>
      <c r="E18" s="664">
        <v>0</v>
      </c>
      <c r="F18" s="664">
        <v>0</v>
      </c>
      <c r="G18" s="664">
        <v>0</v>
      </c>
      <c r="H18" s="664">
        <v>0</v>
      </c>
      <c r="I18" s="664">
        <v>0</v>
      </c>
      <c r="J18" s="664">
        <v>0</v>
      </c>
      <c r="K18" s="664">
        <v>1</v>
      </c>
      <c r="L18" s="664">
        <v>0</v>
      </c>
      <c r="M18" s="664">
        <v>0</v>
      </c>
      <c r="N18" s="664">
        <f t="shared" si="0"/>
        <v>1</v>
      </c>
      <c r="O18" s="699" t="s">
        <v>404</v>
      </c>
      <c r="Q18" s="344"/>
    </row>
    <row r="19" spans="1:17" ht="33" customHeight="1" x14ac:dyDescent="0.25">
      <c r="A19" s="742" t="s">
        <v>134</v>
      </c>
      <c r="B19" s="664">
        <v>0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0</v>
      </c>
      <c r="I19" s="664">
        <v>0</v>
      </c>
      <c r="J19" s="664">
        <v>0</v>
      </c>
      <c r="K19" s="664">
        <v>0</v>
      </c>
      <c r="L19" s="664">
        <v>0</v>
      </c>
      <c r="M19" s="664">
        <v>0</v>
      </c>
      <c r="N19" s="664">
        <f t="shared" si="0"/>
        <v>0</v>
      </c>
      <c r="O19" s="699" t="s">
        <v>405</v>
      </c>
      <c r="Q19" s="344"/>
    </row>
    <row r="20" spans="1:17" ht="33" customHeight="1" x14ac:dyDescent="0.25">
      <c r="A20" s="742" t="s">
        <v>30</v>
      </c>
      <c r="B20" s="664">
        <v>1</v>
      </c>
      <c r="C20" s="664">
        <v>0</v>
      </c>
      <c r="D20" s="664">
        <v>0</v>
      </c>
      <c r="E20" s="664">
        <v>0</v>
      </c>
      <c r="F20" s="664">
        <v>101</v>
      </c>
      <c r="G20" s="664">
        <v>0</v>
      </c>
      <c r="H20" s="664">
        <v>162</v>
      </c>
      <c r="I20" s="664">
        <v>0</v>
      </c>
      <c r="J20" s="664">
        <v>860</v>
      </c>
      <c r="K20" s="664">
        <v>81</v>
      </c>
      <c r="L20" s="664">
        <v>0</v>
      </c>
      <c r="M20" s="664">
        <v>12</v>
      </c>
      <c r="N20" s="664">
        <f t="shared" si="0"/>
        <v>1217</v>
      </c>
      <c r="O20" s="699" t="s">
        <v>434</v>
      </c>
      <c r="Q20" s="344"/>
    </row>
    <row r="21" spans="1:17" ht="33" customHeight="1" x14ac:dyDescent="0.25">
      <c r="A21" s="742" t="s">
        <v>296</v>
      </c>
      <c r="B21" s="664">
        <v>0</v>
      </c>
      <c r="C21" s="664">
        <v>32</v>
      </c>
      <c r="D21" s="664">
        <v>4</v>
      </c>
      <c r="E21" s="664">
        <v>147</v>
      </c>
      <c r="F21" s="664">
        <v>0</v>
      </c>
      <c r="G21" s="664">
        <v>2</v>
      </c>
      <c r="H21" s="664">
        <v>4</v>
      </c>
      <c r="I21" s="664">
        <v>0</v>
      </c>
      <c r="J21" s="664">
        <v>140</v>
      </c>
      <c r="K21" s="664">
        <v>0</v>
      </c>
      <c r="L21" s="664">
        <v>0</v>
      </c>
      <c r="M21" s="664">
        <v>15</v>
      </c>
      <c r="N21" s="664">
        <f t="shared" si="0"/>
        <v>344</v>
      </c>
      <c r="O21" s="699" t="s">
        <v>407</v>
      </c>
      <c r="Q21" s="344"/>
    </row>
    <row r="22" spans="1:17" ht="33" customHeight="1" x14ac:dyDescent="0.25">
      <c r="A22" s="742" t="s">
        <v>42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664">
        <f t="shared" si="0"/>
        <v>0</v>
      </c>
      <c r="O22" s="699" t="s">
        <v>408</v>
      </c>
      <c r="Q22" s="344"/>
    </row>
    <row r="23" spans="1:17" ht="33" customHeight="1" x14ac:dyDescent="0.25">
      <c r="A23" s="742" t="s">
        <v>26</v>
      </c>
      <c r="B23" s="664">
        <v>0</v>
      </c>
      <c r="C23" s="664">
        <v>1</v>
      </c>
      <c r="D23" s="664">
        <v>0</v>
      </c>
      <c r="E23" s="664">
        <v>0</v>
      </c>
      <c r="F23" s="664">
        <v>0</v>
      </c>
      <c r="G23" s="664">
        <v>0</v>
      </c>
      <c r="H23" s="664">
        <v>0</v>
      </c>
      <c r="I23" s="664">
        <v>0</v>
      </c>
      <c r="J23" s="664">
        <v>9</v>
      </c>
      <c r="K23" s="664">
        <v>0</v>
      </c>
      <c r="L23" s="664">
        <v>0</v>
      </c>
      <c r="M23" s="664">
        <v>0</v>
      </c>
      <c r="N23" s="664">
        <f t="shared" si="0"/>
        <v>10</v>
      </c>
      <c r="O23" s="699" t="s">
        <v>446</v>
      </c>
      <c r="Q23" s="344"/>
    </row>
    <row r="24" spans="1:17" ht="33" customHeight="1" x14ac:dyDescent="0.25">
      <c r="A24" s="742" t="s">
        <v>34</v>
      </c>
      <c r="B24" s="664">
        <v>0</v>
      </c>
      <c r="C24" s="664">
        <v>1</v>
      </c>
      <c r="D24" s="664">
        <v>2</v>
      </c>
      <c r="E24" s="664">
        <v>0</v>
      </c>
      <c r="F24" s="664">
        <v>0</v>
      </c>
      <c r="G24" s="664">
        <v>0</v>
      </c>
      <c r="H24" s="664">
        <v>0</v>
      </c>
      <c r="I24" s="664">
        <v>0</v>
      </c>
      <c r="J24" s="664">
        <v>3</v>
      </c>
      <c r="K24" s="664">
        <v>0</v>
      </c>
      <c r="L24" s="664">
        <v>0</v>
      </c>
      <c r="M24" s="664">
        <v>0</v>
      </c>
      <c r="N24" s="664">
        <f t="shared" si="0"/>
        <v>6</v>
      </c>
      <c r="O24" s="699" t="s">
        <v>447</v>
      </c>
      <c r="Q24" s="344"/>
    </row>
    <row r="25" spans="1:17" ht="33" customHeight="1" x14ac:dyDescent="0.25">
      <c r="A25" s="742" t="s">
        <v>38</v>
      </c>
      <c r="B25" s="664">
        <v>0</v>
      </c>
      <c r="C25" s="664">
        <v>123</v>
      </c>
      <c r="D25" s="664">
        <v>0</v>
      </c>
      <c r="E25" s="664">
        <v>0</v>
      </c>
      <c r="F25" s="664">
        <v>0</v>
      </c>
      <c r="G25" s="664">
        <v>0</v>
      </c>
      <c r="H25" s="664">
        <v>0</v>
      </c>
      <c r="I25" s="664">
        <v>0</v>
      </c>
      <c r="J25" s="664">
        <v>5</v>
      </c>
      <c r="K25" s="664">
        <v>0</v>
      </c>
      <c r="L25" s="664">
        <v>2</v>
      </c>
      <c r="M25" s="664">
        <v>0</v>
      </c>
      <c r="N25" s="664">
        <f t="shared" si="0"/>
        <v>130</v>
      </c>
      <c r="O25" s="699" t="s">
        <v>411</v>
      </c>
      <c r="Q25" s="344"/>
    </row>
    <row r="26" spans="1:17" ht="33" customHeight="1" thickBot="1" x14ac:dyDescent="0.3">
      <c r="A26" s="742" t="s">
        <v>45</v>
      </c>
      <c r="B26" s="777">
        <v>0</v>
      </c>
      <c r="C26" s="778">
        <v>2</v>
      </c>
      <c r="D26" s="778">
        <v>0</v>
      </c>
      <c r="E26" s="778">
        <v>0</v>
      </c>
      <c r="F26" s="778">
        <v>0</v>
      </c>
      <c r="G26" s="778">
        <v>0</v>
      </c>
      <c r="H26" s="778">
        <v>0</v>
      </c>
      <c r="I26" s="778">
        <v>0</v>
      </c>
      <c r="J26" s="778">
        <v>1</v>
      </c>
      <c r="K26" s="778">
        <v>0</v>
      </c>
      <c r="L26" s="778">
        <v>0</v>
      </c>
      <c r="M26" s="778">
        <v>0</v>
      </c>
      <c r="N26" s="778">
        <f t="shared" si="0"/>
        <v>3</v>
      </c>
      <c r="O26" s="699" t="s">
        <v>465</v>
      </c>
      <c r="Q26" s="344"/>
    </row>
    <row r="27" spans="1:17" ht="33" customHeight="1" thickBot="1" x14ac:dyDescent="0.3">
      <c r="A27" s="745" t="s">
        <v>351</v>
      </c>
      <c r="B27" s="746">
        <v>1</v>
      </c>
      <c r="C27" s="746">
        <v>166</v>
      </c>
      <c r="D27" s="746">
        <v>19</v>
      </c>
      <c r="E27" s="746">
        <v>147</v>
      </c>
      <c r="F27" s="746">
        <v>101</v>
      </c>
      <c r="G27" s="747">
        <v>6</v>
      </c>
      <c r="H27" s="747">
        <v>169</v>
      </c>
      <c r="I27" s="746">
        <v>0</v>
      </c>
      <c r="J27" s="746">
        <v>1020</v>
      </c>
      <c r="K27" s="746">
        <v>83</v>
      </c>
      <c r="L27" s="747">
        <v>4</v>
      </c>
      <c r="M27" s="747">
        <v>27</v>
      </c>
      <c r="N27" s="746">
        <f t="shared" si="0"/>
        <v>1743</v>
      </c>
      <c r="O27" s="779" t="s">
        <v>709</v>
      </c>
      <c r="Q27" s="344"/>
    </row>
  </sheetData>
  <mergeCells count="5">
    <mergeCell ref="A1:O1"/>
    <mergeCell ref="A2:O2"/>
    <mergeCell ref="B4:M4"/>
    <mergeCell ref="A4:A6"/>
    <mergeCell ref="O4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&amp;C&amp;12 &amp;"Arial,Bold"&amp;14 34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rightToLeft="1" view="pageBreakPreview" topLeftCell="A13" zoomScale="60" zoomScaleNormal="60" workbookViewId="0">
      <selection activeCell="S19" sqref="S19"/>
    </sheetView>
  </sheetViews>
  <sheetFormatPr defaultColWidth="9.140625" defaultRowHeight="34.15" customHeight="1" x14ac:dyDescent="0.25"/>
  <cols>
    <col min="1" max="1" width="34.42578125" style="484" customWidth="1"/>
    <col min="2" max="2" width="17.5703125" style="484" customWidth="1"/>
    <col min="3" max="3" width="18.85546875" style="484" customWidth="1"/>
    <col min="4" max="4" width="15" style="484" customWidth="1"/>
    <col min="5" max="5" width="18.28515625" style="484" customWidth="1"/>
    <col min="6" max="6" width="19.5703125" style="484" customWidth="1"/>
    <col min="7" max="7" width="18.140625" style="484" customWidth="1"/>
    <col min="8" max="8" width="15.5703125" style="484" customWidth="1"/>
    <col min="9" max="9" width="15.85546875" style="484" customWidth="1"/>
    <col min="10" max="10" width="12.42578125" style="484" customWidth="1"/>
    <col min="11" max="11" width="12.7109375" style="484" customWidth="1"/>
    <col min="12" max="12" width="11.85546875" style="484" customWidth="1"/>
    <col min="13" max="13" width="14.140625" style="344" customWidth="1"/>
    <col min="14" max="14" width="61.28515625" style="484" customWidth="1"/>
    <col min="15" max="16384" width="9.140625" style="484"/>
  </cols>
  <sheetData>
    <row r="1" spans="1:16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</row>
    <row r="2" spans="1:16" ht="48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</row>
    <row r="3" spans="1:16" ht="35.450000000000003" customHeight="1" thickBot="1" x14ac:dyDescent="0.3">
      <c r="A3" s="1184" t="s">
        <v>987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1189"/>
      <c r="N3" s="1186" t="s">
        <v>988</v>
      </c>
    </row>
    <row r="4" spans="1:16" ht="36.6" customHeight="1" thickBot="1" x14ac:dyDescent="0.3">
      <c r="A4" s="1336" t="s">
        <v>819</v>
      </c>
      <c r="B4" s="1241" t="s">
        <v>824</v>
      </c>
      <c r="C4" s="1598"/>
      <c r="D4" s="1598"/>
      <c r="E4" s="1598"/>
      <c r="F4" s="1598"/>
      <c r="G4" s="1598"/>
      <c r="H4" s="1598"/>
      <c r="I4" s="1598"/>
      <c r="J4" s="1598"/>
      <c r="K4" s="1598"/>
      <c r="L4" s="1599"/>
      <c r="M4" s="776"/>
      <c r="N4" s="1525" t="s">
        <v>931</v>
      </c>
    </row>
    <row r="5" spans="1:16" ht="56.1" customHeight="1" x14ac:dyDescent="0.25">
      <c r="A5" s="1306"/>
      <c r="B5" s="1182" t="s">
        <v>179</v>
      </c>
      <c r="C5" s="1182" t="s">
        <v>181</v>
      </c>
      <c r="D5" s="1182" t="s">
        <v>271</v>
      </c>
      <c r="E5" s="1182" t="s">
        <v>116</v>
      </c>
      <c r="F5" s="1182" t="s">
        <v>120</v>
      </c>
      <c r="G5" s="1182" t="s">
        <v>122</v>
      </c>
      <c r="H5" s="1182" t="s">
        <v>124</v>
      </c>
      <c r="I5" s="1182" t="s">
        <v>125</v>
      </c>
      <c r="J5" s="1182" t="s">
        <v>131</v>
      </c>
      <c r="K5" s="1182" t="s">
        <v>832</v>
      </c>
      <c r="L5" s="1181" t="s">
        <v>0</v>
      </c>
      <c r="M5" s="1181" t="s">
        <v>352</v>
      </c>
      <c r="N5" s="1290"/>
    </row>
    <row r="6" spans="1:16" ht="75.599999999999994" customHeight="1" thickBot="1" x14ac:dyDescent="0.3">
      <c r="A6" s="1337"/>
      <c r="B6" s="1183" t="s">
        <v>612</v>
      </c>
      <c r="C6" s="1183" t="s">
        <v>613</v>
      </c>
      <c r="D6" s="1183" t="s">
        <v>991</v>
      </c>
      <c r="E6" s="1183" t="s">
        <v>614</v>
      </c>
      <c r="F6" s="1183" t="s">
        <v>615</v>
      </c>
      <c r="G6" s="1183" t="s">
        <v>616</v>
      </c>
      <c r="H6" s="1183" t="s">
        <v>617</v>
      </c>
      <c r="I6" s="1183" t="s">
        <v>618</v>
      </c>
      <c r="J6" s="1183" t="s">
        <v>619</v>
      </c>
      <c r="K6" s="1183" t="s">
        <v>621</v>
      </c>
      <c r="L6" s="1183" t="s">
        <v>376</v>
      </c>
      <c r="M6" s="1183" t="s">
        <v>435</v>
      </c>
      <c r="N6" s="1335"/>
    </row>
    <row r="7" spans="1:16" ht="33" customHeight="1" thickBot="1" x14ac:dyDescent="0.3">
      <c r="A7" s="740" t="s">
        <v>826</v>
      </c>
      <c r="B7" s="741"/>
      <c r="C7" s="718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527" t="s">
        <v>723</v>
      </c>
      <c r="P7" s="344"/>
    </row>
    <row r="8" spans="1:16" ht="33" customHeight="1" x14ac:dyDescent="0.25">
      <c r="A8" s="733" t="s">
        <v>196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f t="shared" ref="L8:L27" si="0">SUM(B8:K8)</f>
        <v>0</v>
      </c>
      <c r="M8" s="1109">
        <v>2</v>
      </c>
      <c r="N8" s="789" t="s">
        <v>393</v>
      </c>
      <c r="P8" s="344"/>
    </row>
    <row r="9" spans="1:16" ht="33" customHeight="1" x14ac:dyDescent="0.25">
      <c r="A9" s="742" t="s">
        <v>301</v>
      </c>
      <c r="B9" s="664">
        <v>0</v>
      </c>
      <c r="C9" s="664">
        <v>0</v>
      </c>
      <c r="D9" s="664">
        <v>0</v>
      </c>
      <c r="E9" s="664">
        <v>0</v>
      </c>
      <c r="F9" s="664">
        <v>3</v>
      </c>
      <c r="G9" s="664">
        <v>0</v>
      </c>
      <c r="H9" s="680">
        <v>0</v>
      </c>
      <c r="I9" s="664">
        <v>0</v>
      </c>
      <c r="J9" s="664">
        <v>0</v>
      </c>
      <c r="K9" s="664">
        <v>9</v>
      </c>
      <c r="L9" s="664">
        <f t="shared" si="0"/>
        <v>12</v>
      </c>
      <c r="M9" s="664">
        <v>94</v>
      </c>
      <c r="N9" s="699" t="s">
        <v>443</v>
      </c>
      <c r="P9" s="344"/>
    </row>
    <row r="10" spans="1:16" ht="33" customHeight="1" x14ac:dyDescent="0.25">
      <c r="A10" s="742" t="s">
        <v>44</v>
      </c>
      <c r="B10" s="664">
        <v>0</v>
      </c>
      <c r="C10" s="664">
        <v>0</v>
      </c>
      <c r="D10" s="664">
        <v>0</v>
      </c>
      <c r="E10" s="664">
        <v>0</v>
      </c>
      <c r="F10" s="664">
        <v>6</v>
      </c>
      <c r="G10" s="664">
        <v>0</v>
      </c>
      <c r="H10" s="680">
        <v>0</v>
      </c>
      <c r="I10" s="664">
        <v>0</v>
      </c>
      <c r="J10" s="664">
        <v>0</v>
      </c>
      <c r="K10" s="664">
        <v>0</v>
      </c>
      <c r="L10" s="664">
        <f t="shared" si="0"/>
        <v>6</v>
      </c>
      <c r="M10" s="664">
        <v>39</v>
      </c>
      <c r="N10" s="699" t="s">
        <v>395</v>
      </c>
      <c r="P10" s="344"/>
    </row>
    <row r="11" spans="1:16" ht="33" customHeight="1" x14ac:dyDescent="0.25">
      <c r="A11" s="742" t="s">
        <v>36</v>
      </c>
      <c r="B11" s="664">
        <v>0</v>
      </c>
      <c r="C11" s="664">
        <v>0</v>
      </c>
      <c r="D11" s="664">
        <v>0</v>
      </c>
      <c r="E11" s="664">
        <v>0</v>
      </c>
      <c r="F11" s="664">
        <v>0</v>
      </c>
      <c r="G11" s="664">
        <v>0</v>
      </c>
      <c r="H11" s="680">
        <v>0</v>
      </c>
      <c r="I11" s="664">
        <v>0</v>
      </c>
      <c r="J11" s="664">
        <v>0</v>
      </c>
      <c r="K11" s="664">
        <v>0</v>
      </c>
      <c r="L11" s="664">
        <f t="shared" si="0"/>
        <v>0</v>
      </c>
      <c r="M11" s="680">
        <v>585</v>
      </c>
      <c r="N11" s="699" t="s">
        <v>396</v>
      </c>
      <c r="P11" s="344"/>
    </row>
    <row r="12" spans="1:16" ht="33" customHeight="1" x14ac:dyDescent="0.25">
      <c r="A12" s="742" t="s">
        <v>35</v>
      </c>
      <c r="B12" s="664">
        <v>0</v>
      </c>
      <c r="C12" s="664">
        <v>0</v>
      </c>
      <c r="D12" s="664">
        <v>0</v>
      </c>
      <c r="E12" s="664">
        <v>0</v>
      </c>
      <c r="F12" s="664">
        <v>4</v>
      </c>
      <c r="G12" s="664">
        <v>0</v>
      </c>
      <c r="H12" s="680">
        <v>0</v>
      </c>
      <c r="I12" s="664">
        <v>0</v>
      </c>
      <c r="J12" s="664">
        <v>1</v>
      </c>
      <c r="K12" s="664">
        <v>10</v>
      </c>
      <c r="L12" s="664">
        <f t="shared" si="0"/>
        <v>15</v>
      </c>
      <c r="M12" s="664">
        <v>66</v>
      </c>
      <c r="N12" s="699" t="s">
        <v>398</v>
      </c>
      <c r="P12" s="344"/>
    </row>
    <row r="13" spans="1:16" ht="33" customHeight="1" x14ac:dyDescent="0.25">
      <c r="A13" s="742" t="s">
        <v>37</v>
      </c>
      <c r="B13" s="664">
        <v>0</v>
      </c>
      <c r="C13" s="664">
        <v>0</v>
      </c>
      <c r="D13" s="664">
        <v>0</v>
      </c>
      <c r="E13" s="664">
        <v>0</v>
      </c>
      <c r="F13" s="664">
        <v>0</v>
      </c>
      <c r="G13" s="664">
        <v>0</v>
      </c>
      <c r="H13" s="680">
        <v>0</v>
      </c>
      <c r="I13" s="664">
        <v>0</v>
      </c>
      <c r="J13" s="664">
        <v>0</v>
      </c>
      <c r="K13" s="664">
        <v>0</v>
      </c>
      <c r="L13" s="664">
        <f t="shared" si="0"/>
        <v>0</v>
      </c>
      <c r="M13" s="680">
        <v>59</v>
      </c>
      <c r="N13" s="699" t="s">
        <v>444</v>
      </c>
      <c r="P13" s="344"/>
    </row>
    <row r="14" spans="1:16" ht="33" customHeight="1" x14ac:dyDescent="0.25">
      <c r="A14" s="742" t="s">
        <v>123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0</v>
      </c>
      <c r="I14" s="664">
        <v>0</v>
      </c>
      <c r="J14" s="664">
        <v>0</v>
      </c>
      <c r="K14" s="664">
        <v>0</v>
      </c>
      <c r="L14" s="664">
        <f t="shared" si="0"/>
        <v>0</v>
      </c>
      <c r="M14" s="664">
        <v>158</v>
      </c>
      <c r="N14" s="699" t="s">
        <v>400</v>
      </c>
      <c r="P14" s="344"/>
    </row>
    <row r="15" spans="1:16" ht="33" customHeight="1" x14ac:dyDescent="0.25">
      <c r="A15" s="742" t="s">
        <v>47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80">
        <v>0</v>
      </c>
      <c r="I15" s="664">
        <v>0</v>
      </c>
      <c r="J15" s="664">
        <v>0</v>
      </c>
      <c r="K15" s="664">
        <v>0</v>
      </c>
      <c r="L15" s="664">
        <f t="shared" si="0"/>
        <v>0</v>
      </c>
      <c r="M15" s="680">
        <v>4</v>
      </c>
      <c r="N15" s="699" t="s">
        <v>401</v>
      </c>
      <c r="P15" s="344"/>
    </row>
    <row r="16" spans="1:16" ht="33" customHeight="1" x14ac:dyDescent="0.25">
      <c r="A16" s="742" t="s">
        <v>139</v>
      </c>
      <c r="B16" s="664">
        <v>0</v>
      </c>
      <c r="C16" s="664">
        <v>0</v>
      </c>
      <c r="D16" s="664">
        <v>0</v>
      </c>
      <c r="E16" s="664">
        <v>4</v>
      </c>
      <c r="F16" s="664">
        <v>0</v>
      </c>
      <c r="G16" s="664">
        <v>0</v>
      </c>
      <c r="H16" s="680">
        <v>0</v>
      </c>
      <c r="I16" s="664">
        <v>0</v>
      </c>
      <c r="J16" s="664">
        <v>7</v>
      </c>
      <c r="K16" s="664">
        <v>130</v>
      </c>
      <c r="L16" s="664">
        <f t="shared" si="0"/>
        <v>141</v>
      </c>
      <c r="M16" s="664">
        <v>232</v>
      </c>
      <c r="N16" s="699" t="s">
        <v>402</v>
      </c>
      <c r="P16" s="344"/>
    </row>
    <row r="17" spans="1:16" ht="33" customHeight="1" x14ac:dyDescent="0.25">
      <c r="A17" s="742" t="s">
        <v>39</v>
      </c>
      <c r="B17" s="664">
        <v>0</v>
      </c>
      <c r="C17" s="664">
        <v>0</v>
      </c>
      <c r="D17" s="664">
        <v>0</v>
      </c>
      <c r="E17" s="664">
        <v>0</v>
      </c>
      <c r="F17" s="664">
        <v>0</v>
      </c>
      <c r="G17" s="664">
        <v>0</v>
      </c>
      <c r="H17" s="664">
        <v>0</v>
      </c>
      <c r="I17" s="664">
        <v>0</v>
      </c>
      <c r="J17" s="664">
        <v>0</v>
      </c>
      <c r="K17" s="664">
        <v>0</v>
      </c>
      <c r="L17" s="664">
        <f t="shared" si="0"/>
        <v>0</v>
      </c>
      <c r="M17" s="680">
        <v>13</v>
      </c>
      <c r="N17" s="699" t="s">
        <v>445</v>
      </c>
      <c r="P17" s="344"/>
    </row>
    <row r="18" spans="1:16" ht="33" customHeight="1" x14ac:dyDescent="0.25">
      <c r="A18" s="742" t="s">
        <v>33</v>
      </c>
      <c r="B18" s="664">
        <v>0</v>
      </c>
      <c r="C18" s="664">
        <v>0</v>
      </c>
      <c r="D18" s="664">
        <v>0</v>
      </c>
      <c r="E18" s="664">
        <v>1</v>
      </c>
      <c r="F18" s="664">
        <v>0</v>
      </c>
      <c r="G18" s="664">
        <v>14</v>
      </c>
      <c r="H18" s="664">
        <v>0</v>
      </c>
      <c r="I18" s="664">
        <v>0</v>
      </c>
      <c r="J18" s="664">
        <v>2</v>
      </c>
      <c r="K18" s="664">
        <v>25</v>
      </c>
      <c r="L18" s="664">
        <f t="shared" si="0"/>
        <v>42</v>
      </c>
      <c r="M18" s="664">
        <v>380</v>
      </c>
      <c r="N18" s="699" t="s">
        <v>404</v>
      </c>
      <c r="P18" s="344"/>
    </row>
    <row r="19" spans="1:16" ht="33" customHeight="1" x14ac:dyDescent="0.25">
      <c r="A19" s="742" t="s">
        <v>134</v>
      </c>
      <c r="B19" s="664">
        <v>6</v>
      </c>
      <c r="C19" s="664">
        <v>0</v>
      </c>
      <c r="D19" s="664">
        <v>0</v>
      </c>
      <c r="E19" s="664">
        <v>0</v>
      </c>
      <c r="F19" s="664">
        <v>0</v>
      </c>
      <c r="G19" s="664">
        <v>0</v>
      </c>
      <c r="H19" s="664">
        <v>23</v>
      </c>
      <c r="I19" s="664">
        <v>0</v>
      </c>
      <c r="J19" s="664">
        <v>194</v>
      </c>
      <c r="K19" s="664">
        <v>3</v>
      </c>
      <c r="L19" s="664">
        <f t="shared" si="0"/>
        <v>226</v>
      </c>
      <c r="M19" s="680">
        <v>243</v>
      </c>
      <c r="N19" s="699" t="s">
        <v>405</v>
      </c>
      <c r="P19" s="344"/>
    </row>
    <row r="20" spans="1:16" ht="33" customHeight="1" x14ac:dyDescent="0.25">
      <c r="A20" s="742" t="s">
        <v>30</v>
      </c>
      <c r="B20" s="664">
        <v>0</v>
      </c>
      <c r="C20" s="664">
        <v>0</v>
      </c>
      <c r="D20" s="664">
        <v>0</v>
      </c>
      <c r="E20" s="664">
        <v>0</v>
      </c>
      <c r="F20" s="664">
        <v>115</v>
      </c>
      <c r="G20" s="664">
        <v>77</v>
      </c>
      <c r="H20" s="664">
        <v>9</v>
      </c>
      <c r="I20" s="664">
        <v>0</v>
      </c>
      <c r="J20" s="664">
        <v>24</v>
      </c>
      <c r="K20" s="664">
        <v>1053.0000000000002</v>
      </c>
      <c r="L20" s="664">
        <f t="shared" si="0"/>
        <v>1278.0000000000002</v>
      </c>
      <c r="M20" s="664">
        <v>4254</v>
      </c>
      <c r="N20" s="699" t="s">
        <v>434</v>
      </c>
      <c r="P20" s="344"/>
    </row>
    <row r="21" spans="1:16" ht="33" customHeight="1" x14ac:dyDescent="0.25">
      <c r="A21" s="742" t="s">
        <v>296</v>
      </c>
      <c r="B21" s="664">
        <v>0</v>
      </c>
      <c r="C21" s="664">
        <v>2</v>
      </c>
      <c r="D21" s="664">
        <v>0</v>
      </c>
      <c r="E21" s="664">
        <v>30</v>
      </c>
      <c r="F21" s="664">
        <v>842.99999999999977</v>
      </c>
      <c r="G21" s="664">
        <v>751</v>
      </c>
      <c r="H21" s="664">
        <v>31</v>
      </c>
      <c r="I21" s="664">
        <v>0</v>
      </c>
      <c r="J21" s="664">
        <v>143</v>
      </c>
      <c r="K21" s="664">
        <v>267</v>
      </c>
      <c r="L21" s="664">
        <f t="shared" si="0"/>
        <v>2067</v>
      </c>
      <c r="M21" s="680">
        <v>3837</v>
      </c>
      <c r="N21" s="699" t="s">
        <v>407</v>
      </c>
      <c r="P21" s="344"/>
    </row>
    <row r="22" spans="1:16" ht="33" customHeight="1" x14ac:dyDescent="0.25">
      <c r="A22" s="742" t="s">
        <v>42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f t="shared" si="0"/>
        <v>0</v>
      </c>
      <c r="M22" s="664">
        <v>4</v>
      </c>
      <c r="N22" s="699" t="s">
        <v>408</v>
      </c>
      <c r="P22" s="344"/>
    </row>
    <row r="23" spans="1:16" ht="33" customHeight="1" x14ac:dyDescent="0.25">
      <c r="A23" s="742" t="s">
        <v>26</v>
      </c>
      <c r="B23" s="664">
        <v>0</v>
      </c>
      <c r="C23" s="664">
        <v>0</v>
      </c>
      <c r="D23" s="664">
        <v>0</v>
      </c>
      <c r="E23" s="664">
        <v>10</v>
      </c>
      <c r="F23" s="664">
        <v>0</v>
      </c>
      <c r="G23" s="664">
        <v>0</v>
      </c>
      <c r="H23" s="664">
        <v>0</v>
      </c>
      <c r="I23" s="664">
        <v>0</v>
      </c>
      <c r="J23" s="664">
        <v>1</v>
      </c>
      <c r="K23" s="664">
        <v>1</v>
      </c>
      <c r="L23" s="664">
        <f t="shared" si="0"/>
        <v>12</v>
      </c>
      <c r="M23" s="680">
        <v>83</v>
      </c>
      <c r="N23" s="699" t="s">
        <v>446</v>
      </c>
      <c r="P23" s="344"/>
    </row>
    <row r="24" spans="1:16" ht="33" customHeight="1" x14ac:dyDescent="0.25">
      <c r="A24" s="742" t="s">
        <v>34</v>
      </c>
      <c r="B24" s="664">
        <v>0</v>
      </c>
      <c r="C24" s="664">
        <v>0</v>
      </c>
      <c r="D24" s="664">
        <v>0</v>
      </c>
      <c r="E24" s="664">
        <v>0</v>
      </c>
      <c r="F24" s="664">
        <v>42</v>
      </c>
      <c r="G24" s="664">
        <v>0</v>
      </c>
      <c r="H24" s="664">
        <v>6</v>
      </c>
      <c r="I24" s="664">
        <v>0</v>
      </c>
      <c r="J24" s="664">
        <v>63.999999999999993</v>
      </c>
      <c r="K24" s="664">
        <v>14</v>
      </c>
      <c r="L24" s="664">
        <f t="shared" si="0"/>
        <v>126</v>
      </c>
      <c r="M24" s="664">
        <v>663</v>
      </c>
      <c r="N24" s="699" t="s">
        <v>447</v>
      </c>
      <c r="P24" s="344"/>
    </row>
    <row r="25" spans="1:16" ht="33" customHeight="1" x14ac:dyDescent="0.25">
      <c r="A25" s="742" t="s">
        <v>38</v>
      </c>
      <c r="B25" s="664">
        <v>0</v>
      </c>
      <c r="C25" s="664">
        <v>0</v>
      </c>
      <c r="D25" s="664">
        <v>0</v>
      </c>
      <c r="E25" s="664">
        <v>0</v>
      </c>
      <c r="F25" s="664">
        <v>6</v>
      </c>
      <c r="G25" s="664">
        <v>0</v>
      </c>
      <c r="H25" s="664">
        <v>0</v>
      </c>
      <c r="I25" s="664">
        <v>0</v>
      </c>
      <c r="J25" s="664">
        <v>6</v>
      </c>
      <c r="K25" s="664">
        <v>57</v>
      </c>
      <c r="L25" s="664">
        <f t="shared" si="0"/>
        <v>69</v>
      </c>
      <c r="M25" s="680">
        <v>408</v>
      </c>
      <c r="N25" s="699" t="s">
        <v>411</v>
      </c>
      <c r="P25" s="344"/>
    </row>
    <row r="26" spans="1:16" ht="33" customHeight="1" thickBot="1" x14ac:dyDescent="0.3">
      <c r="A26" s="742" t="s">
        <v>45</v>
      </c>
      <c r="B26" s="778">
        <v>0</v>
      </c>
      <c r="C26" s="778">
        <v>0</v>
      </c>
      <c r="D26" s="778">
        <v>0</v>
      </c>
      <c r="E26" s="778">
        <v>0</v>
      </c>
      <c r="F26" s="778">
        <v>26</v>
      </c>
      <c r="G26" s="778">
        <v>3</v>
      </c>
      <c r="H26" s="778">
        <v>1</v>
      </c>
      <c r="I26" s="778">
        <v>0</v>
      </c>
      <c r="J26" s="778">
        <v>9</v>
      </c>
      <c r="K26" s="778">
        <v>4</v>
      </c>
      <c r="L26" s="778">
        <f t="shared" si="0"/>
        <v>43</v>
      </c>
      <c r="M26" s="664">
        <v>179</v>
      </c>
      <c r="N26" s="699" t="s">
        <v>465</v>
      </c>
      <c r="P26" s="344"/>
    </row>
    <row r="27" spans="1:16" ht="33" customHeight="1" thickBot="1" x14ac:dyDescent="0.3">
      <c r="A27" s="745" t="s">
        <v>351</v>
      </c>
      <c r="B27" s="747">
        <v>6</v>
      </c>
      <c r="C27" s="746">
        <v>2</v>
      </c>
      <c r="D27" s="746">
        <v>0</v>
      </c>
      <c r="E27" s="746">
        <v>45</v>
      </c>
      <c r="F27" s="746">
        <v>1044.9999999999998</v>
      </c>
      <c r="G27" s="746">
        <v>845</v>
      </c>
      <c r="H27" s="746">
        <v>70</v>
      </c>
      <c r="I27" s="746">
        <v>0</v>
      </c>
      <c r="J27" s="746">
        <v>451</v>
      </c>
      <c r="K27" s="746">
        <v>1573</v>
      </c>
      <c r="L27" s="746">
        <f t="shared" si="0"/>
        <v>4037</v>
      </c>
      <c r="M27" s="746">
        <v>11303</v>
      </c>
      <c r="N27" s="779" t="s">
        <v>709</v>
      </c>
      <c r="P27" s="344"/>
    </row>
  </sheetData>
  <mergeCells count="5">
    <mergeCell ref="A1:N1"/>
    <mergeCell ref="A2:N2"/>
    <mergeCell ref="B4:L4"/>
    <mergeCell ref="A4:A6"/>
    <mergeCell ref="N4:N6"/>
  </mergeCells>
  <printOptions horizontalCentered="1"/>
  <pageMargins left="0.23622047244094491" right="0.23622047244094491" top="0.56999999999999995" bottom="0.74803149606299213" header="0.31496062992125984" footer="0.31496062992125984"/>
  <pageSetup paperSize="9" scale="50" orientation="landscape" r:id="rId1"/>
  <headerFooter>
    <oddFooter>&amp;C&amp;12 &amp;"Arial,Bold"&amp;14 35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7"/>
  <sheetViews>
    <sheetView rightToLeft="1" view="pageBreakPreview" topLeftCell="A19" zoomScale="60" zoomScaleNormal="60" workbookViewId="0">
      <selection activeCell="N9" sqref="N9"/>
    </sheetView>
  </sheetViews>
  <sheetFormatPr defaultColWidth="9.140625" defaultRowHeight="34.15" customHeight="1" x14ac:dyDescent="0.25"/>
  <cols>
    <col min="1" max="1" width="40.140625" style="484" customWidth="1"/>
    <col min="2" max="2" width="12.5703125" style="484" customWidth="1"/>
    <col min="3" max="3" width="17.85546875" style="484" customWidth="1"/>
    <col min="4" max="4" width="12.85546875" style="484" customWidth="1"/>
    <col min="5" max="5" width="14.5703125" style="484" customWidth="1"/>
    <col min="6" max="6" width="18.28515625" style="484" customWidth="1"/>
    <col min="7" max="7" width="15.42578125" style="484" customWidth="1"/>
    <col min="8" max="8" width="13.5703125" style="484" customWidth="1"/>
    <col min="9" max="9" width="13.42578125" style="484" customWidth="1"/>
    <col min="10" max="10" width="18.140625" style="484" customWidth="1"/>
    <col min="11" max="11" width="12.5703125" style="484" customWidth="1"/>
    <col min="12" max="12" width="16.42578125" style="484" customWidth="1"/>
    <col min="13" max="13" width="14.5703125" style="484" customWidth="1"/>
    <col min="14" max="14" width="11.85546875" style="484" customWidth="1"/>
    <col min="15" max="15" width="57.85546875" style="484" customWidth="1"/>
    <col min="16" max="16384" width="9.140625" style="484"/>
  </cols>
  <sheetData>
    <row r="1" spans="1:17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</row>
    <row r="2" spans="1:17" ht="42.95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  <c r="O2" s="1527"/>
    </row>
    <row r="3" spans="1:17" ht="27" customHeight="1" thickBot="1" x14ac:dyDescent="0.3">
      <c r="A3" s="1184" t="s">
        <v>992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1186" t="s">
        <v>993</v>
      </c>
    </row>
    <row r="4" spans="1:17" ht="36.6" customHeight="1" thickBot="1" x14ac:dyDescent="0.3">
      <c r="A4" s="1336" t="s">
        <v>819</v>
      </c>
      <c r="B4" s="1241" t="s">
        <v>824</v>
      </c>
      <c r="C4" s="1597"/>
      <c r="D4" s="1597"/>
      <c r="E4" s="1597"/>
      <c r="F4" s="1597"/>
      <c r="G4" s="1597"/>
      <c r="H4" s="1597"/>
      <c r="I4" s="1597"/>
      <c r="J4" s="1597"/>
      <c r="K4" s="1597"/>
      <c r="L4" s="1597"/>
      <c r="M4" s="1597"/>
      <c r="N4" s="1597"/>
      <c r="O4" s="1525" t="s">
        <v>931</v>
      </c>
    </row>
    <row r="5" spans="1:17" ht="56.1" customHeight="1" x14ac:dyDescent="0.25">
      <c r="A5" s="1306"/>
      <c r="B5" s="1182" t="s">
        <v>182</v>
      </c>
      <c r="C5" s="1182" t="s">
        <v>184</v>
      </c>
      <c r="D5" s="1182" t="s">
        <v>264</v>
      </c>
      <c r="E5" s="1182" t="s">
        <v>603</v>
      </c>
      <c r="F5" s="1182" t="s">
        <v>266</v>
      </c>
      <c r="G5" s="1182" t="s">
        <v>267</v>
      </c>
      <c r="H5" s="1182" t="s">
        <v>130</v>
      </c>
      <c r="I5" s="1182" t="s">
        <v>268</v>
      </c>
      <c r="J5" s="1182" t="s">
        <v>269</v>
      </c>
      <c r="K5" s="1182" t="s">
        <v>180</v>
      </c>
      <c r="L5" s="1182" t="s">
        <v>270</v>
      </c>
      <c r="M5" s="1182" t="s">
        <v>178</v>
      </c>
      <c r="N5" s="1181" t="s">
        <v>0</v>
      </c>
      <c r="O5" s="1290"/>
    </row>
    <row r="6" spans="1:17" ht="75.599999999999994" customHeight="1" thickBot="1" x14ac:dyDescent="0.3">
      <c r="A6" s="1337"/>
      <c r="B6" s="1183" t="s">
        <v>604</v>
      </c>
      <c r="C6" s="1183" t="s">
        <v>605</v>
      </c>
      <c r="D6" s="1183" t="s">
        <v>598</v>
      </c>
      <c r="E6" s="1183" t="s">
        <v>606</v>
      </c>
      <c r="F6" s="1183" t="s">
        <v>607</v>
      </c>
      <c r="G6" s="1183" t="s">
        <v>608</v>
      </c>
      <c r="H6" s="1183" t="s">
        <v>583</v>
      </c>
      <c r="I6" s="1183" t="s">
        <v>990</v>
      </c>
      <c r="J6" s="1183" t="s">
        <v>609</v>
      </c>
      <c r="K6" s="1183" t="s">
        <v>586</v>
      </c>
      <c r="L6" s="1183" t="s">
        <v>610</v>
      </c>
      <c r="M6" s="1183" t="s">
        <v>611</v>
      </c>
      <c r="N6" s="1183" t="s">
        <v>376</v>
      </c>
      <c r="O6" s="1335"/>
    </row>
    <row r="7" spans="1:17" ht="22.5" customHeight="1" thickBot="1" x14ac:dyDescent="0.3">
      <c r="A7" s="1603" t="s">
        <v>649</v>
      </c>
      <c r="B7" s="1603"/>
      <c r="C7" s="1160"/>
      <c r="D7" s="1161"/>
      <c r="E7" s="1161"/>
      <c r="F7" s="1161"/>
      <c r="G7" s="1161"/>
      <c r="H7" s="1161"/>
      <c r="I7" s="1161"/>
      <c r="J7" s="1161"/>
      <c r="K7" s="1161"/>
      <c r="L7" s="1161"/>
      <c r="M7" s="1161"/>
      <c r="N7" s="1523" t="s">
        <v>724</v>
      </c>
      <c r="O7" s="1523"/>
      <c r="Q7" s="344"/>
    </row>
    <row r="8" spans="1:17" ht="22.5" customHeight="1" x14ac:dyDescent="0.25">
      <c r="A8" s="549" t="s">
        <v>51</v>
      </c>
      <c r="B8" s="680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v>0</v>
      </c>
      <c r="M8" s="1109">
        <v>0</v>
      </c>
      <c r="N8" s="680">
        <f t="shared" ref="N8:N19" si="0">SUM(B8:M8)</f>
        <v>0</v>
      </c>
      <c r="O8" s="1111" t="s">
        <v>418</v>
      </c>
      <c r="Q8" s="344"/>
    </row>
    <row r="9" spans="1:17" ht="22.5" customHeight="1" x14ac:dyDescent="0.25">
      <c r="A9" s="1111" t="s">
        <v>56</v>
      </c>
      <c r="B9" s="680">
        <v>0</v>
      </c>
      <c r="C9" s="680">
        <v>0</v>
      </c>
      <c r="D9" s="680">
        <v>1</v>
      </c>
      <c r="E9" s="680">
        <v>0</v>
      </c>
      <c r="F9" s="680">
        <v>0</v>
      </c>
      <c r="G9" s="680">
        <v>0</v>
      </c>
      <c r="H9" s="680">
        <v>0</v>
      </c>
      <c r="I9" s="680">
        <v>0</v>
      </c>
      <c r="J9" s="680">
        <v>0</v>
      </c>
      <c r="K9" s="680">
        <v>0</v>
      </c>
      <c r="L9" s="680">
        <v>0</v>
      </c>
      <c r="M9" s="680">
        <v>0</v>
      </c>
      <c r="N9" s="680">
        <f t="shared" si="0"/>
        <v>1</v>
      </c>
      <c r="O9" s="1111" t="s">
        <v>456</v>
      </c>
      <c r="Q9" s="344"/>
    </row>
    <row r="10" spans="1:17" ht="22.5" customHeight="1" x14ac:dyDescent="0.25">
      <c r="A10" s="750" t="s">
        <v>57</v>
      </c>
      <c r="B10" s="680">
        <v>0</v>
      </c>
      <c r="C10" s="680">
        <v>1</v>
      </c>
      <c r="D10" s="664">
        <v>1</v>
      </c>
      <c r="E10" s="680">
        <v>0</v>
      </c>
      <c r="F10" s="664">
        <v>0</v>
      </c>
      <c r="G10" s="664">
        <v>0</v>
      </c>
      <c r="H10" s="680">
        <v>0</v>
      </c>
      <c r="I10" s="680">
        <v>0</v>
      </c>
      <c r="J10" s="680">
        <v>3</v>
      </c>
      <c r="K10" s="680">
        <v>0</v>
      </c>
      <c r="L10" s="680">
        <v>0</v>
      </c>
      <c r="M10" s="680">
        <v>0</v>
      </c>
      <c r="N10" s="664">
        <f t="shared" si="0"/>
        <v>5</v>
      </c>
      <c r="O10" s="756" t="s">
        <v>419</v>
      </c>
      <c r="Q10" s="344"/>
    </row>
    <row r="11" spans="1:17" ht="39.950000000000003" customHeight="1" x14ac:dyDescent="0.25">
      <c r="A11" s="735" t="s">
        <v>537</v>
      </c>
      <c r="B11" s="680">
        <v>0</v>
      </c>
      <c r="C11" s="680">
        <v>0</v>
      </c>
      <c r="D11" s="664">
        <v>0</v>
      </c>
      <c r="E11" s="680">
        <v>0</v>
      </c>
      <c r="F11" s="664">
        <v>0</v>
      </c>
      <c r="G11" s="664">
        <v>0</v>
      </c>
      <c r="H11" s="680">
        <v>0</v>
      </c>
      <c r="I11" s="680">
        <v>0</v>
      </c>
      <c r="J11" s="680">
        <v>0</v>
      </c>
      <c r="K11" s="680">
        <v>0</v>
      </c>
      <c r="L11" s="680">
        <v>0</v>
      </c>
      <c r="M11" s="680">
        <v>0</v>
      </c>
      <c r="N11" s="664">
        <f t="shared" si="0"/>
        <v>0</v>
      </c>
      <c r="O11" s="757" t="s">
        <v>422</v>
      </c>
      <c r="Q11" s="344"/>
    </row>
    <row r="12" spans="1:17" ht="22.5" customHeight="1" x14ac:dyDescent="0.25">
      <c r="A12" s="751" t="s">
        <v>310</v>
      </c>
      <c r="B12" s="680">
        <v>0</v>
      </c>
      <c r="C12" s="680">
        <v>0</v>
      </c>
      <c r="D12" s="664">
        <v>0</v>
      </c>
      <c r="E12" s="680">
        <v>0</v>
      </c>
      <c r="F12" s="664">
        <v>0</v>
      </c>
      <c r="G12" s="664">
        <v>0</v>
      </c>
      <c r="H12" s="680">
        <v>0</v>
      </c>
      <c r="I12" s="680">
        <v>0</v>
      </c>
      <c r="J12" s="680">
        <v>0</v>
      </c>
      <c r="K12" s="680">
        <v>0</v>
      </c>
      <c r="L12" s="680">
        <v>0</v>
      </c>
      <c r="M12" s="680">
        <v>0</v>
      </c>
      <c r="N12" s="664">
        <f t="shared" si="0"/>
        <v>0</v>
      </c>
      <c r="O12" s="759" t="s">
        <v>428</v>
      </c>
      <c r="Q12" s="344"/>
    </row>
    <row r="13" spans="1:17" ht="22.5" customHeight="1" x14ac:dyDescent="0.25">
      <c r="A13" s="751" t="s">
        <v>49</v>
      </c>
      <c r="B13" s="680">
        <v>7</v>
      </c>
      <c r="C13" s="680">
        <v>4</v>
      </c>
      <c r="D13" s="664">
        <v>0</v>
      </c>
      <c r="E13" s="680">
        <v>0</v>
      </c>
      <c r="F13" s="664">
        <v>2</v>
      </c>
      <c r="G13" s="664">
        <v>2</v>
      </c>
      <c r="H13" s="680">
        <v>14</v>
      </c>
      <c r="I13" s="680">
        <v>0</v>
      </c>
      <c r="J13" s="680">
        <v>18</v>
      </c>
      <c r="K13" s="680">
        <v>0</v>
      </c>
      <c r="L13" s="680">
        <v>5</v>
      </c>
      <c r="M13" s="680">
        <v>0</v>
      </c>
      <c r="N13" s="664">
        <f t="shared" si="0"/>
        <v>52</v>
      </c>
      <c r="O13" s="758" t="s">
        <v>430</v>
      </c>
      <c r="Q13" s="344"/>
    </row>
    <row r="14" spans="1:17" ht="22.5" customHeight="1" x14ac:dyDescent="0.25">
      <c r="A14" s="751" t="s">
        <v>163</v>
      </c>
      <c r="B14" s="664">
        <v>0</v>
      </c>
      <c r="C14" s="664">
        <v>0</v>
      </c>
      <c r="D14" s="664">
        <v>0</v>
      </c>
      <c r="E14" s="680">
        <v>0</v>
      </c>
      <c r="F14" s="664">
        <v>0</v>
      </c>
      <c r="G14" s="664">
        <v>0</v>
      </c>
      <c r="H14" s="680">
        <v>0</v>
      </c>
      <c r="I14" s="664">
        <v>0</v>
      </c>
      <c r="J14" s="664">
        <v>0</v>
      </c>
      <c r="K14" s="664">
        <v>0</v>
      </c>
      <c r="L14" s="680">
        <v>0</v>
      </c>
      <c r="M14" s="680">
        <v>0</v>
      </c>
      <c r="N14" s="664">
        <f t="shared" si="0"/>
        <v>0</v>
      </c>
      <c r="O14" s="758" t="s">
        <v>431</v>
      </c>
      <c r="Q14" s="344"/>
    </row>
    <row r="15" spans="1:17" ht="22.5" customHeight="1" x14ac:dyDescent="0.25">
      <c r="A15" s="724" t="s">
        <v>573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0</v>
      </c>
      <c r="L15" s="664">
        <v>0</v>
      </c>
      <c r="M15" s="664">
        <v>0</v>
      </c>
      <c r="N15" s="664">
        <f t="shared" si="0"/>
        <v>0</v>
      </c>
      <c r="O15" s="760" t="s">
        <v>574</v>
      </c>
      <c r="Q15" s="344"/>
    </row>
    <row r="16" spans="1:17" ht="27.6" customHeight="1" thickBot="1" x14ac:dyDescent="0.3">
      <c r="A16" s="752" t="s">
        <v>536</v>
      </c>
      <c r="B16" s="722">
        <v>0</v>
      </c>
      <c r="C16" s="722">
        <v>0</v>
      </c>
      <c r="D16" s="722">
        <v>0</v>
      </c>
      <c r="E16" s="722">
        <v>0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66">
        <v>0</v>
      </c>
      <c r="M16" s="766">
        <v>0</v>
      </c>
      <c r="N16" s="722">
        <f t="shared" si="0"/>
        <v>0</v>
      </c>
      <c r="O16" s="795" t="s">
        <v>568</v>
      </c>
      <c r="Q16" s="344"/>
    </row>
    <row r="17" spans="1:18" ht="22.5" customHeight="1" thickBot="1" x14ac:dyDescent="0.3">
      <c r="A17" s="761" t="s">
        <v>561</v>
      </c>
      <c r="B17" s="607">
        <v>7</v>
      </c>
      <c r="C17" s="607">
        <v>5</v>
      </c>
      <c r="D17" s="607">
        <v>2</v>
      </c>
      <c r="E17" s="607">
        <v>0</v>
      </c>
      <c r="F17" s="607">
        <v>2</v>
      </c>
      <c r="G17" s="607">
        <v>2</v>
      </c>
      <c r="H17" s="607">
        <v>14</v>
      </c>
      <c r="I17" s="607">
        <v>0</v>
      </c>
      <c r="J17" s="607">
        <v>21</v>
      </c>
      <c r="K17" s="607">
        <v>0</v>
      </c>
      <c r="L17" s="602">
        <v>5</v>
      </c>
      <c r="M17" s="602">
        <v>0</v>
      </c>
      <c r="N17" s="607">
        <f t="shared" si="0"/>
        <v>58</v>
      </c>
      <c r="O17" s="762" t="s">
        <v>705</v>
      </c>
      <c r="Q17" s="344"/>
    </row>
    <row r="18" spans="1:18" ht="22.5" customHeight="1" thickBot="1" x14ac:dyDescent="0.3">
      <c r="A18" s="763" t="s">
        <v>713</v>
      </c>
      <c r="B18" s="725">
        <v>1</v>
      </c>
      <c r="C18" s="725">
        <v>2</v>
      </c>
      <c r="D18" s="725">
        <v>4</v>
      </c>
      <c r="E18" s="725">
        <v>0</v>
      </c>
      <c r="F18" s="725">
        <v>0</v>
      </c>
      <c r="G18" s="725">
        <v>0</v>
      </c>
      <c r="H18" s="725">
        <v>1</v>
      </c>
      <c r="I18" s="725">
        <v>0</v>
      </c>
      <c r="J18" s="725">
        <v>13.999999999999998</v>
      </c>
      <c r="K18" s="725">
        <v>0</v>
      </c>
      <c r="L18" s="725">
        <v>0</v>
      </c>
      <c r="M18" s="725">
        <v>0</v>
      </c>
      <c r="N18" s="725">
        <f t="shared" si="0"/>
        <v>22</v>
      </c>
      <c r="O18" s="764" t="s">
        <v>940</v>
      </c>
      <c r="Q18" s="344"/>
    </row>
    <row r="19" spans="1:18" ht="22.5" customHeight="1" thickBot="1" x14ac:dyDescent="0.3">
      <c r="A19" s="765" t="s">
        <v>622</v>
      </c>
      <c r="B19" s="725">
        <v>9</v>
      </c>
      <c r="C19" s="725">
        <v>173</v>
      </c>
      <c r="D19" s="725">
        <v>25</v>
      </c>
      <c r="E19" s="725">
        <v>147</v>
      </c>
      <c r="F19" s="725">
        <v>103</v>
      </c>
      <c r="G19" s="725">
        <v>8</v>
      </c>
      <c r="H19" s="725">
        <v>184</v>
      </c>
      <c r="I19" s="725">
        <v>0</v>
      </c>
      <c r="J19" s="725">
        <v>1055</v>
      </c>
      <c r="K19" s="725">
        <v>83</v>
      </c>
      <c r="L19" s="725">
        <v>9</v>
      </c>
      <c r="M19" s="725">
        <v>27</v>
      </c>
      <c r="N19" s="725">
        <f t="shared" si="0"/>
        <v>1823</v>
      </c>
      <c r="O19" s="1101" t="s">
        <v>722</v>
      </c>
      <c r="Q19" s="344"/>
    </row>
    <row r="20" spans="1:18" ht="22.5" customHeight="1" thickBot="1" x14ac:dyDescent="0.3">
      <c r="A20" s="608" t="s">
        <v>827</v>
      </c>
      <c r="B20" s="609"/>
      <c r="C20" s="609"/>
      <c r="D20" s="610"/>
      <c r="E20" s="610"/>
      <c r="F20" s="610"/>
      <c r="G20" s="610"/>
      <c r="H20" s="610"/>
      <c r="I20" s="610"/>
      <c r="J20" s="610"/>
      <c r="K20" s="610"/>
      <c r="L20" s="610"/>
      <c r="M20" s="610"/>
      <c r="N20" s="609"/>
      <c r="O20" s="527" t="s">
        <v>563</v>
      </c>
      <c r="Q20" s="344"/>
    </row>
    <row r="21" spans="1:18" ht="22.5" customHeight="1" x14ac:dyDescent="0.25">
      <c r="A21" s="528" t="s">
        <v>552</v>
      </c>
      <c r="B21" s="1109">
        <v>0</v>
      </c>
      <c r="C21" s="1109">
        <v>1</v>
      </c>
      <c r="D21" s="1109">
        <v>0</v>
      </c>
      <c r="E21" s="1109">
        <v>0</v>
      </c>
      <c r="F21" s="1109">
        <v>0</v>
      </c>
      <c r="G21" s="1109">
        <v>0</v>
      </c>
      <c r="H21" s="1109">
        <v>0</v>
      </c>
      <c r="I21" s="1109">
        <v>0</v>
      </c>
      <c r="J21" s="1109">
        <v>0</v>
      </c>
      <c r="K21" s="1109">
        <v>0</v>
      </c>
      <c r="L21" s="1109">
        <v>0</v>
      </c>
      <c r="M21" s="1109">
        <v>0</v>
      </c>
      <c r="N21" s="1109">
        <f t="shared" ref="N21:N31" si="1">SUM(B21:M21)</f>
        <v>1</v>
      </c>
      <c r="O21" s="706" t="s">
        <v>394</v>
      </c>
      <c r="Q21" s="344"/>
    </row>
    <row r="22" spans="1:18" ht="22.5" customHeight="1" x14ac:dyDescent="0.25">
      <c r="A22" s="532" t="s">
        <v>36</v>
      </c>
      <c r="B22" s="612">
        <v>0</v>
      </c>
      <c r="C22" s="612">
        <v>0</v>
      </c>
      <c r="D22" s="664">
        <v>0</v>
      </c>
      <c r="E22" s="664">
        <v>0</v>
      </c>
      <c r="F22" s="664">
        <v>0</v>
      </c>
      <c r="G22" s="664">
        <v>0</v>
      </c>
      <c r="H22" s="664">
        <v>0</v>
      </c>
      <c r="I22" s="664">
        <v>0</v>
      </c>
      <c r="J22" s="664">
        <v>0</v>
      </c>
      <c r="K22" s="664">
        <v>0</v>
      </c>
      <c r="L22" s="664">
        <v>0</v>
      </c>
      <c r="M22" s="664">
        <v>0</v>
      </c>
      <c r="N22" s="592">
        <f t="shared" si="1"/>
        <v>0</v>
      </c>
      <c r="O22" s="707" t="s">
        <v>396</v>
      </c>
      <c r="Q22" s="344"/>
    </row>
    <row r="23" spans="1:18" ht="22.5" customHeight="1" x14ac:dyDescent="0.25">
      <c r="A23" s="532" t="s">
        <v>123</v>
      </c>
      <c r="B23" s="612">
        <v>0</v>
      </c>
      <c r="C23" s="612">
        <v>2</v>
      </c>
      <c r="D23" s="664">
        <v>0</v>
      </c>
      <c r="E23" s="664">
        <v>0</v>
      </c>
      <c r="F23" s="664">
        <v>0</v>
      </c>
      <c r="G23" s="664">
        <v>0</v>
      </c>
      <c r="H23" s="664">
        <v>0</v>
      </c>
      <c r="I23" s="664">
        <v>0</v>
      </c>
      <c r="J23" s="664">
        <v>0</v>
      </c>
      <c r="K23" s="664">
        <v>0</v>
      </c>
      <c r="L23" s="664">
        <v>0</v>
      </c>
      <c r="M23" s="664">
        <v>0</v>
      </c>
      <c r="N23" s="592">
        <f t="shared" si="1"/>
        <v>2</v>
      </c>
      <c r="O23" s="707" t="s">
        <v>400</v>
      </c>
      <c r="Q23" s="344"/>
      <c r="R23" s="340"/>
    </row>
    <row r="24" spans="1:18" ht="22.5" customHeight="1" x14ac:dyDescent="0.25">
      <c r="A24" s="532" t="s">
        <v>139</v>
      </c>
      <c r="B24" s="612">
        <v>0</v>
      </c>
      <c r="C24" s="612">
        <v>0</v>
      </c>
      <c r="D24" s="664">
        <v>0</v>
      </c>
      <c r="E24" s="664">
        <v>0</v>
      </c>
      <c r="F24" s="664">
        <v>0</v>
      </c>
      <c r="G24" s="664">
        <v>0</v>
      </c>
      <c r="H24" s="664">
        <v>0</v>
      </c>
      <c r="I24" s="664">
        <v>26</v>
      </c>
      <c r="J24" s="664">
        <v>3</v>
      </c>
      <c r="K24" s="664">
        <v>0</v>
      </c>
      <c r="L24" s="664">
        <v>0</v>
      </c>
      <c r="M24" s="664">
        <v>0</v>
      </c>
      <c r="N24" s="592">
        <f t="shared" si="1"/>
        <v>29</v>
      </c>
      <c r="O24" s="707" t="s">
        <v>402</v>
      </c>
      <c r="Q24" s="344"/>
    </row>
    <row r="25" spans="1:18" ht="22.5" customHeight="1" x14ac:dyDescent="0.25">
      <c r="A25" s="532" t="s">
        <v>33</v>
      </c>
      <c r="B25" s="612">
        <v>0</v>
      </c>
      <c r="C25" s="612">
        <v>0</v>
      </c>
      <c r="D25" s="664">
        <v>2</v>
      </c>
      <c r="E25" s="664">
        <v>0</v>
      </c>
      <c r="F25" s="664">
        <v>0</v>
      </c>
      <c r="G25" s="664">
        <v>26</v>
      </c>
      <c r="H25" s="664">
        <v>0</v>
      </c>
      <c r="I25" s="664">
        <v>0</v>
      </c>
      <c r="J25" s="664">
        <v>42</v>
      </c>
      <c r="K25" s="664">
        <v>0</v>
      </c>
      <c r="L25" s="664">
        <v>1</v>
      </c>
      <c r="M25" s="664">
        <v>0</v>
      </c>
      <c r="N25" s="592">
        <f t="shared" si="1"/>
        <v>71</v>
      </c>
      <c r="O25" s="707" t="s">
        <v>404</v>
      </c>
      <c r="Q25" s="344"/>
    </row>
    <row r="26" spans="1:18" ht="22.5" customHeight="1" x14ac:dyDescent="0.25">
      <c r="A26" s="1185" t="s">
        <v>30</v>
      </c>
      <c r="B26" s="596">
        <v>0</v>
      </c>
      <c r="C26" s="596">
        <v>0</v>
      </c>
      <c r="D26" s="600">
        <v>0</v>
      </c>
      <c r="E26" s="600">
        <v>0</v>
      </c>
      <c r="F26" s="600">
        <v>0</v>
      </c>
      <c r="G26" s="600">
        <v>4</v>
      </c>
      <c r="H26" s="600">
        <v>37</v>
      </c>
      <c r="I26" s="600">
        <v>0</v>
      </c>
      <c r="J26" s="600">
        <v>3</v>
      </c>
      <c r="K26" s="600">
        <v>0</v>
      </c>
      <c r="L26" s="600">
        <v>0</v>
      </c>
      <c r="M26" s="600">
        <v>11</v>
      </c>
      <c r="N26" s="597">
        <f t="shared" si="1"/>
        <v>55</v>
      </c>
      <c r="O26" s="707" t="s">
        <v>406</v>
      </c>
      <c r="Q26" s="344"/>
    </row>
    <row r="27" spans="1:18" ht="22.5" customHeight="1" x14ac:dyDescent="0.25">
      <c r="A27" s="591" t="s">
        <v>296</v>
      </c>
      <c r="B27" s="596">
        <v>16</v>
      </c>
      <c r="C27" s="596">
        <v>4</v>
      </c>
      <c r="D27" s="600">
        <v>0</v>
      </c>
      <c r="E27" s="600">
        <v>13</v>
      </c>
      <c r="F27" s="600">
        <v>0</v>
      </c>
      <c r="G27" s="600">
        <v>0</v>
      </c>
      <c r="H27" s="600">
        <v>0</v>
      </c>
      <c r="I27" s="600">
        <v>0</v>
      </c>
      <c r="J27" s="600">
        <v>139</v>
      </c>
      <c r="K27" s="600">
        <v>0</v>
      </c>
      <c r="L27" s="600">
        <v>0</v>
      </c>
      <c r="M27" s="600">
        <v>4</v>
      </c>
      <c r="N27" s="597">
        <f t="shared" si="1"/>
        <v>176</v>
      </c>
      <c r="O27" s="708" t="s">
        <v>407</v>
      </c>
      <c r="Q27" s="344"/>
    </row>
    <row r="28" spans="1:18" ht="22.5" customHeight="1" x14ac:dyDescent="0.25">
      <c r="A28" s="591" t="s">
        <v>26</v>
      </c>
      <c r="B28" s="596">
        <v>2</v>
      </c>
      <c r="C28" s="596">
        <v>19</v>
      </c>
      <c r="D28" s="600">
        <v>0</v>
      </c>
      <c r="E28" s="600">
        <v>0</v>
      </c>
      <c r="F28" s="600">
        <v>0</v>
      </c>
      <c r="G28" s="600">
        <v>0</v>
      </c>
      <c r="H28" s="600">
        <v>6</v>
      </c>
      <c r="I28" s="600">
        <v>0</v>
      </c>
      <c r="J28" s="600">
        <v>26</v>
      </c>
      <c r="K28" s="600">
        <v>0</v>
      </c>
      <c r="L28" s="600">
        <v>3</v>
      </c>
      <c r="M28" s="600">
        <v>0</v>
      </c>
      <c r="N28" s="597">
        <f t="shared" si="1"/>
        <v>56</v>
      </c>
      <c r="O28" s="708" t="s">
        <v>409</v>
      </c>
      <c r="Q28" s="344"/>
    </row>
    <row r="29" spans="1:18" ht="22.5" customHeight="1" x14ac:dyDescent="0.25">
      <c r="A29" s="591" t="s">
        <v>38</v>
      </c>
      <c r="B29" s="596">
        <v>1</v>
      </c>
      <c r="C29" s="596">
        <v>177</v>
      </c>
      <c r="D29" s="600">
        <v>2</v>
      </c>
      <c r="E29" s="600">
        <v>0</v>
      </c>
      <c r="F29" s="600">
        <v>0</v>
      </c>
      <c r="G29" s="600">
        <v>10</v>
      </c>
      <c r="H29" s="600">
        <v>1</v>
      </c>
      <c r="I29" s="600">
        <v>0</v>
      </c>
      <c r="J29" s="600">
        <v>25</v>
      </c>
      <c r="K29" s="600">
        <v>0</v>
      </c>
      <c r="L29" s="600">
        <v>0</v>
      </c>
      <c r="M29" s="600">
        <v>0</v>
      </c>
      <c r="N29" s="597">
        <f t="shared" si="1"/>
        <v>216</v>
      </c>
      <c r="O29" s="708" t="s">
        <v>411</v>
      </c>
      <c r="Q29" s="344"/>
    </row>
    <row r="30" spans="1:18" ht="22.5" customHeight="1" thickBot="1" x14ac:dyDescent="0.3">
      <c r="A30" s="591" t="s">
        <v>43</v>
      </c>
      <c r="B30" s="596">
        <v>0</v>
      </c>
      <c r="C30" s="596">
        <v>0</v>
      </c>
      <c r="D30" s="600">
        <v>0</v>
      </c>
      <c r="E30" s="600">
        <v>0</v>
      </c>
      <c r="F30" s="600">
        <v>0</v>
      </c>
      <c r="G30" s="600">
        <v>0</v>
      </c>
      <c r="H30" s="600">
        <v>3</v>
      </c>
      <c r="I30" s="600">
        <v>0</v>
      </c>
      <c r="J30" s="600">
        <v>87</v>
      </c>
      <c r="K30" s="600">
        <v>0</v>
      </c>
      <c r="L30" s="600">
        <v>0</v>
      </c>
      <c r="M30" s="600">
        <v>0</v>
      </c>
      <c r="N30" s="597">
        <f t="shared" si="1"/>
        <v>90</v>
      </c>
      <c r="O30" s="708" t="s">
        <v>413</v>
      </c>
      <c r="Q30" s="344"/>
    </row>
    <row r="31" spans="1:18" ht="22.5" customHeight="1" thickBot="1" x14ac:dyDescent="0.3">
      <c r="A31" s="790" t="s">
        <v>633</v>
      </c>
      <c r="B31" s="1188">
        <v>19</v>
      </c>
      <c r="C31" s="607">
        <v>203</v>
      </c>
      <c r="D31" s="602">
        <v>4</v>
      </c>
      <c r="E31" s="602">
        <v>13</v>
      </c>
      <c r="F31" s="602">
        <v>0</v>
      </c>
      <c r="G31" s="602">
        <v>40</v>
      </c>
      <c r="H31" s="602">
        <v>47</v>
      </c>
      <c r="I31" s="602">
        <v>26</v>
      </c>
      <c r="J31" s="602">
        <v>325</v>
      </c>
      <c r="K31" s="602">
        <v>0</v>
      </c>
      <c r="L31" s="602">
        <v>4</v>
      </c>
      <c r="M31" s="602">
        <v>15</v>
      </c>
      <c r="N31" s="607">
        <f t="shared" si="1"/>
        <v>696</v>
      </c>
      <c r="O31" s="585" t="s">
        <v>725</v>
      </c>
      <c r="Q31" s="344"/>
    </row>
    <row r="32" spans="1:18" ht="22.5" customHeight="1" thickBot="1" x14ac:dyDescent="0.3">
      <c r="A32" s="608" t="s">
        <v>828</v>
      </c>
      <c r="B32" s="609"/>
      <c r="C32" s="609"/>
      <c r="D32" s="610"/>
      <c r="E32" s="610"/>
      <c r="F32" s="610"/>
      <c r="G32" s="610"/>
      <c r="H32" s="610"/>
      <c r="I32" s="610"/>
      <c r="J32" s="610"/>
      <c r="K32" s="610"/>
      <c r="L32" s="610"/>
      <c r="M32" s="610"/>
      <c r="N32" s="610"/>
      <c r="O32" s="781" t="s">
        <v>726</v>
      </c>
      <c r="Q32" s="344"/>
    </row>
    <row r="33" spans="1:17" ht="22.5" customHeight="1" x14ac:dyDescent="0.25">
      <c r="A33" s="528" t="s">
        <v>31</v>
      </c>
      <c r="B33" s="1109">
        <v>0</v>
      </c>
      <c r="C33" s="1109">
        <v>0</v>
      </c>
      <c r="D33" s="1109">
        <v>0</v>
      </c>
      <c r="E33" s="1109">
        <v>0</v>
      </c>
      <c r="F33" s="1109">
        <v>0</v>
      </c>
      <c r="G33" s="1109">
        <v>0</v>
      </c>
      <c r="H33" s="1109">
        <v>0</v>
      </c>
      <c r="I33" s="1109">
        <v>0</v>
      </c>
      <c r="J33" s="1109">
        <v>0</v>
      </c>
      <c r="K33" s="1109">
        <v>0</v>
      </c>
      <c r="L33" s="1109">
        <v>0</v>
      </c>
      <c r="M33" s="1109">
        <v>0</v>
      </c>
      <c r="N33" s="1109">
        <f>SUM(B33:M33)</f>
        <v>0</v>
      </c>
      <c r="O33" s="709" t="s">
        <v>402</v>
      </c>
      <c r="Q33" s="344"/>
    </row>
    <row r="34" spans="1:17" ht="22.5" customHeight="1" thickBot="1" x14ac:dyDescent="0.3">
      <c r="A34" s="591" t="s">
        <v>26</v>
      </c>
      <c r="B34" s="596">
        <v>0</v>
      </c>
      <c r="C34" s="596">
        <v>1</v>
      </c>
      <c r="D34" s="600">
        <v>0</v>
      </c>
      <c r="E34" s="600">
        <v>0</v>
      </c>
      <c r="F34" s="600">
        <v>0</v>
      </c>
      <c r="G34" s="600">
        <v>0</v>
      </c>
      <c r="H34" s="600">
        <v>0</v>
      </c>
      <c r="I34" s="600">
        <v>0</v>
      </c>
      <c r="J34" s="600">
        <v>0</v>
      </c>
      <c r="K34" s="600">
        <v>0</v>
      </c>
      <c r="L34" s="600">
        <v>0</v>
      </c>
      <c r="M34" s="600">
        <v>0</v>
      </c>
      <c r="N34" s="597">
        <f>SUM(B34:M34)</f>
        <v>1</v>
      </c>
      <c r="O34" s="708" t="s">
        <v>409</v>
      </c>
      <c r="Q34" s="344"/>
    </row>
    <row r="35" spans="1:17" ht="22.5" customHeight="1" thickBot="1" x14ac:dyDescent="0.3">
      <c r="A35" s="617" t="s">
        <v>639</v>
      </c>
      <c r="B35" s="607">
        <v>0</v>
      </c>
      <c r="C35" s="607">
        <v>1</v>
      </c>
      <c r="D35" s="602">
        <v>0</v>
      </c>
      <c r="E35" s="602">
        <v>0</v>
      </c>
      <c r="F35" s="602">
        <v>0</v>
      </c>
      <c r="G35" s="602">
        <v>0</v>
      </c>
      <c r="H35" s="602">
        <v>0</v>
      </c>
      <c r="I35" s="602">
        <v>0</v>
      </c>
      <c r="J35" s="602">
        <v>0</v>
      </c>
      <c r="K35" s="602">
        <v>0</v>
      </c>
      <c r="L35" s="602">
        <v>0</v>
      </c>
      <c r="M35" s="602">
        <v>0</v>
      </c>
      <c r="N35" s="607">
        <f>SUM(B35:M35)</f>
        <v>1</v>
      </c>
      <c r="O35" s="1101" t="s">
        <v>727</v>
      </c>
      <c r="Q35" s="344"/>
    </row>
    <row r="36" spans="1:17" ht="22.5" customHeight="1" thickBot="1" x14ac:dyDescent="0.3">
      <c r="A36" s="582" t="s">
        <v>946</v>
      </c>
      <c r="B36" s="618">
        <v>28</v>
      </c>
      <c r="C36" s="618">
        <v>377</v>
      </c>
      <c r="D36" s="618">
        <v>29</v>
      </c>
      <c r="E36" s="618">
        <v>160</v>
      </c>
      <c r="F36" s="618">
        <v>103</v>
      </c>
      <c r="G36" s="618">
        <v>48</v>
      </c>
      <c r="H36" s="618">
        <v>231</v>
      </c>
      <c r="I36" s="618">
        <v>26</v>
      </c>
      <c r="J36" s="618">
        <v>1380</v>
      </c>
      <c r="K36" s="618">
        <v>83</v>
      </c>
      <c r="L36" s="602">
        <v>13</v>
      </c>
      <c r="M36" s="602">
        <v>42</v>
      </c>
      <c r="N36" s="618">
        <f>SUM(B36:M36)</f>
        <v>2520</v>
      </c>
      <c r="O36" s="584" t="s">
        <v>947</v>
      </c>
      <c r="Q36" s="344"/>
    </row>
    <row r="37" spans="1:17" ht="27.95" customHeight="1" x14ac:dyDescent="0.25">
      <c r="A37" s="1602" t="s">
        <v>948</v>
      </c>
      <c r="B37" s="1602"/>
      <c r="C37" s="1602"/>
      <c r="D37" s="1602"/>
      <c r="E37" s="1602"/>
      <c r="F37" s="1602"/>
      <c r="G37" s="737"/>
      <c r="H37" s="737"/>
      <c r="I37" s="257"/>
      <c r="J37" s="257"/>
      <c r="O37" s="775" t="s">
        <v>943</v>
      </c>
      <c r="Q37" s="344"/>
    </row>
  </sheetData>
  <mergeCells count="8">
    <mergeCell ref="A37:F37"/>
    <mergeCell ref="N7:O7"/>
    <mergeCell ref="A1:O1"/>
    <mergeCell ref="A2:O2"/>
    <mergeCell ref="A4:A6"/>
    <mergeCell ref="B4:N4"/>
    <mergeCell ref="O4:O6"/>
    <mergeCell ref="A7:B7"/>
  </mergeCells>
  <printOptions horizontalCentered="1"/>
  <pageMargins left="0.23622047244094491" right="0.23622047244094491" top="0.62" bottom="0.62" header="0.31496062992125984" footer="0.31496062992125984"/>
  <pageSetup paperSize="9" scale="49" orientation="landscape" r:id="rId1"/>
  <headerFooter>
    <oddFooter>&amp;C&amp;12 &amp;"Arial,Bold"&amp;14 36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7"/>
  <sheetViews>
    <sheetView rightToLeft="1" view="pageBreakPreview" topLeftCell="B19" zoomScale="60" zoomScaleNormal="60" workbookViewId="0">
      <selection activeCell="U7" sqref="U7"/>
    </sheetView>
  </sheetViews>
  <sheetFormatPr defaultColWidth="9.140625" defaultRowHeight="34.15" customHeight="1" x14ac:dyDescent="0.25"/>
  <cols>
    <col min="1" max="1" width="41.5703125" style="484" customWidth="1"/>
    <col min="2" max="2" width="17.140625" style="484" customWidth="1"/>
    <col min="3" max="3" width="16.42578125" style="484" customWidth="1"/>
    <col min="4" max="4" width="13.5703125" style="484" customWidth="1"/>
    <col min="5" max="5" width="17.85546875" style="484" customWidth="1"/>
    <col min="6" max="6" width="18.28515625" style="484" customWidth="1"/>
    <col min="7" max="7" width="16.140625" style="484" customWidth="1"/>
    <col min="8" max="8" width="17" style="484" customWidth="1"/>
    <col min="9" max="9" width="15.42578125" style="484" customWidth="1"/>
    <col min="10" max="10" width="13.28515625" style="484" customWidth="1"/>
    <col min="11" max="11" width="12.85546875" style="484" customWidth="1"/>
    <col min="12" max="12" width="11.85546875" style="484" customWidth="1"/>
    <col min="13" max="13" width="16.42578125" style="344" customWidth="1"/>
    <col min="14" max="14" width="57.7109375" style="484" customWidth="1"/>
    <col min="15" max="16384" width="9.140625" style="484"/>
  </cols>
  <sheetData>
    <row r="1" spans="1:16" ht="26.1" customHeight="1" x14ac:dyDescent="0.25">
      <c r="A1" s="1527" t="s">
        <v>822</v>
      </c>
      <c r="B1" s="1527"/>
      <c r="C1" s="1527"/>
      <c r="D1" s="1527"/>
      <c r="E1" s="1527"/>
      <c r="F1" s="1527"/>
      <c r="G1" s="1527"/>
      <c r="H1" s="1527"/>
      <c r="I1" s="1527"/>
      <c r="J1" s="1527"/>
      <c r="K1" s="1527"/>
      <c r="L1" s="1527"/>
      <c r="M1" s="1527"/>
      <c r="N1" s="1527"/>
    </row>
    <row r="2" spans="1:16" ht="42" customHeight="1" x14ac:dyDescent="0.35">
      <c r="A2" s="1527" t="s">
        <v>823</v>
      </c>
      <c r="B2" s="1527"/>
      <c r="C2" s="1527"/>
      <c r="D2" s="1527"/>
      <c r="E2" s="1527"/>
      <c r="F2" s="1527"/>
      <c r="G2" s="1527"/>
      <c r="H2" s="1527"/>
      <c r="I2" s="1527"/>
      <c r="J2" s="1527"/>
      <c r="K2" s="1527"/>
      <c r="L2" s="1527"/>
      <c r="M2" s="1527"/>
      <c r="N2" s="1527"/>
    </row>
    <row r="3" spans="1:16" ht="27" customHeight="1" thickBot="1" x14ac:dyDescent="0.3">
      <c r="A3" s="1184" t="s">
        <v>994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1189"/>
      <c r="N3" s="1186" t="s">
        <v>995</v>
      </c>
    </row>
    <row r="4" spans="1:16" ht="36.6" customHeight="1" thickBot="1" x14ac:dyDescent="0.3">
      <c r="A4" s="1336" t="s">
        <v>819</v>
      </c>
      <c r="B4" s="1241" t="s">
        <v>824</v>
      </c>
      <c r="C4" s="1598"/>
      <c r="D4" s="1598"/>
      <c r="E4" s="1598"/>
      <c r="F4" s="1598"/>
      <c r="G4" s="1598"/>
      <c r="H4" s="1598"/>
      <c r="I4" s="1598"/>
      <c r="J4" s="1598"/>
      <c r="K4" s="1598"/>
      <c r="L4" s="1193"/>
      <c r="M4" s="776"/>
      <c r="N4" s="1525" t="s">
        <v>931</v>
      </c>
    </row>
    <row r="5" spans="1:16" ht="49.5" customHeight="1" x14ac:dyDescent="0.25">
      <c r="A5" s="1306"/>
      <c r="B5" s="1182" t="s">
        <v>179</v>
      </c>
      <c r="C5" s="1182" t="s">
        <v>181</v>
      </c>
      <c r="D5" s="1182" t="s">
        <v>271</v>
      </c>
      <c r="E5" s="1182" t="s">
        <v>116</v>
      </c>
      <c r="F5" s="1182" t="s">
        <v>120</v>
      </c>
      <c r="G5" s="1182" t="s">
        <v>122</v>
      </c>
      <c r="H5" s="1182" t="s">
        <v>124</v>
      </c>
      <c r="I5" s="1182" t="s">
        <v>125</v>
      </c>
      <c r="J5" s="1182" t="s">
        <v>131</v>
      </c>
      <c r="K5" s="1182" t="s">
        <v>832</v>
      </c>
      <c r="L5" s="1181" t="s">
        <v>0</v>
      </c>
      <c r="M5" s="1181" t="s">
        <v>352</v>
      </c>
      <c r="N5" s="1290"/>
    </row>
    <row r="6" spans="1:16" ht="66.599999999999994" customHeight="1" thickBot="1" x14ac:dyDescent="0.3">
      <c r="A6" s="1337"/>
      <c r="B6" s="1183" t="s">
        <v>612</v>
      </c>
      <c r="C6" s="1183" t="s">
        <v>613</v>
      </c>
      <c r="D6" s="1183" t="s">
        <v>991</v>
      </c>
      <c r="E6" s="1183" t="s">
        <v>614</v>
      </c>
      <c r="F6" s="1183" t="s">
        <v>615</v>
      </c>
      <c r="G6" s="1183" t="s">
        <v>616</v>
      </c>
      <c r="H6" s="1183" t="s">
        <v>617</v>
      </c>
      <c r="I6" s="1183" t="s">
        <v>618</v>
      </c>
      <c r="J6" s="1183" t="s">
        <v>619</v>
      </c>
      <c r="K6" s="1183" t="s">
        <v>621</v>
      </c>
      <c r="L6" s="1183" t="s">
        <v>376</v>
      </c>
      <c r="M6" s="1183" t="s">
        <v>435</v>
      </c>
      <c r="N6" s="1335"/>
    </row>
    <row r="7" spans="1:16" ht="24.95" customHeight="1" thickBot="1" x14ac:dyDescent="0.3">
      <c r="A7" s="1194" t="s">
        <v>649</v>
      </c>
      <c r="B7" s="1161"/>
      <c r="C7" s="1161"/>
      <c r="D7" s="1161"/>
      <c r="E7" s="1161"/>
      <c r="F7" s="1161"/>
      <c r="G7" s="1161"/>
      <c r="H7" s="1161"/>
      <c r="I7" s="1161"/>
      <c r="J7" s="1161"/>
      <c r="M7" s="1523" t="s">
        <v>724</v>
      </c>
      <c r="N7" s="1523"/>
      <c r="P7" s="344"/>
    </row>
    <row r="8" spans="1:16" ht="24.95" customHeight="1" x14ac:dyDescent="0.25">
      <c r="A8" s="549" t="s">
        <v>51</v>
      </c>
      <c r="B8" s="1109">
        <v>0</v>
      </c>
      <c r="C8" s="1109">
        <v>0</v>
      </c>
      <c r="D8" s="1109">
        <v>0</v>
      </c>
      <c r="E8" s="1109">
        <v>0</v>
      </c>
      <c r="F8" s="1109">
        <v>0</v>
      </c>
      <c r="G8" s="1109">
        <v>0</v>
      </c>
      <c r="H8" s="1109">
        <v>0</v>
      </c>
      <c r="I8" s="1109">
        <v>0</v>
      </c>
      <c r="J8" s="1109">
        <v>0</v>
      </c>
      <c r="K8" s="1109">
        <v>0</v>
      </c>
      <c r="L8" s="1109">
        <f t="shared" ref="L8:L19" si="0">SUM(B8:K8)</f>
        <v>0</v>
      </c>
      <c r="M8" s="680">
        <v>1</v>
      </c>
      <c r="N8" s="1111" t="s">
        <v>418</v>
      </c>
      <c r="P8" s="344"/>
    </row>
    <row r="9" spans="1:16" ht="24.95" customHeight="1" x14ac:dyDescent="0.25">
      <c r="A9" s="1111" t="s">
        <v>56</v>
      </c>
      <c r="B9" s="680">
        <v>0</v>
      </c>
      <c r="C9" s="680">
        <v>0</v>
      </c>
      <c r="D9" s="680">
        <v>0</v>
      </c>
      <c r="E9" s="680">
        <v>0</v>
      </c>
      <c r="F9" s="680">
        <v>0</v>
      </c>
      <c r="G9" s="680">
        <v>0</v>
      </c>
      <c r="H9" s="680">
        <v>0</v>
      </c>
      <c r="I9" s="680">
        <v>0</v>
      </c>
      <c r="J9" s="680">
        <v>1</v>
      </c>
      <c r="K9" s="680">
        <v>0</v>
      </c>
      <c r="L9" s="680">
        <f t="shared" si="0"/>
        <v>1</v>
      </c>
      <c r="M9" s="680">
        <v>16</v>
      </c>
      <c r="N9" s="1111" t="s">
        <v>456</v>
      </c>
      <c r="P9" s="344"/>
    </row>
    <row r="10" spans="1:16" ht="24.95" customHeight="1" x14ac:dyDescent="0.25">
      <c r="A10" s="750" t="s">
        <v>57</v>
      </c>
      <c r="B10" s="680">
        <v>1</v>
      </c>
      <c r="C10" s="664">
        <v>0</v>
      </c>
      <c r="D10" s="664">
        <v>0</v>
      </c>
      <c r="E10" s="664">
        <v>0</v>
      </c>
      <c r="F10" s="664">
        <v>0</v>
      </c>
      <c r="G10" s="664">
        <v>0</v>
      </c>
      <c r="H10" s="664">
        <v>0</v>
      </c>
      <c r="I10" s="664">
        <v>0</v>
      </c>
      <c r="J10" s="664">
        <v>1</v>
      </c>
      <c r="K10" s="664">
        <v>72</v>
      </c>
      <c r="L10" s="664">
        <f t="shared" si="0"/>
        <v>74</v>
      </c>
      <c r="M10" s="664">
        <v>93</v>
      </c>
      <c r="N10" s="756" t="s">
        <v>419</v>
      </c>
      <c r="P10" s="344"/>
    </row>
    <row r="11" spans="1:16" ht="24.95" customHeight="1" x14ac:dyDescent="0.25">
      <c r="A11" s="735" t="s">
        <v>537</v>
      </c>
      <c r="B11" s="680">
        <v>0</v>
      </c>
      <c r="C11" s="664">
        <v>0</v>
      </c>
      <c r="D11" s="664">
        <v>0</v>
      </c>
      <c r="E11" s="664">
        <v>0</v>
      </c>
      <c r="F11" s="664">
        <v>0</v>
      </c>
      <c r="G11" s="664">
        <v>0</v>
      </c>
      <c r="H11" s="664">
        <v>0</v>
      </c>
      <c r="I11" s="664">
        <v>0</v>
      </c>
      <c r="J11" s="664">
        <v>0</v>
      </c>
      <c r="K11" s="664">
        <v>0</v>
      </c>
      <c r="L11" s="664">
        <f t="shared" si="0"/>
        <v>0</v>
      </c>
      <c r="M11" s="664">
        <v>21</v>
      </c>
      <c r="N11" s="757" t="s">
        <v>422</v>
      </c>
      <c r="P11" s="344"/>
    </row>
    <row r="12" spans="1:16" ht="24.95" customHeight="1" x14ac:dyDescent="0.25">
      <c r="A12" s="751" t="s">
        <v>310</v>
      </c>
      <c r="B12" s="680">
        <v>0</v>
      </c>
      <c r="C12" s="664">
        <v>0</v>
      </c>
      <c r="D12" s="664">
        <v>0</v>
      </c>
      <c r="E12" s="664">
        <v>0</v>
      </c>
      <c r="F12" s="664">
        <v>0</v>
      </c>
      <c r="G12" s="664">
        <v>0</v>
      </c>
      <c r="H12" s="664">
        <v>0</v>
      </c>
      <c r="I12" s="664">
        <v>0</v>
      </c>
      <c r="J12" s="664">
        <v>0</v>
      </c>
      <c r="K12" s="664">
        <v>0</v>
      </c>
      <c r="L12" s="664">
        <f t="shared" si="0"/>
        <v>0</v>
      </c>
      <c r="M12" s="664">
        <v>10</v>
      </c>
      <c r="N12" s="749" t="s">
        <v>428</v>
      </c>
      <c r="P12" s="344"/>
    </row>
    <row r="13" spans="1:16" ht="24.95" customHeight="1" x14ac:dyDescent="0.25">
      <c r="A13" s="751" t="s">
        <v>49</v>
      </c>
      <c r="B13" s="680">
        <v>9</v>
      </c>
      <c r="C13" s="664">
        <v>0</v>
      </c>
      <c r="D13" s="664">
        <v>0</v>
      </c>
      <c r="E13" s="664">
        <v>0</v>
      </c>
      <c r="F13" s="664">
        <v>0</v>
      </c>
      <c r="G13" s="664">
        <v>1</v>
      </c>
      <c r="H13" s="664">
        <v>9</v>
      </c>
      <c r="I13" s="664">
        <v>7</v>
      </c>
      <c r="J13" s="664">
        <v>95</v>
      </c>
      <c r="K13" s="664">
        <v>27</v>
      </c>
      <c r="L13" s="664">
        <f t="shared" si="0"/>
        <v>148</v>
      </c>
      <c r="M13" s="664">
        <v>745</v>
      </c>
      <c r="N13" s="758" t="s">
        <v>430</v>
      </c>
      <c r="P13" s="344"/>
    </row>
    <row r="14" spans="1:16" ht="24.95" customHeight="1" x14ac:dyDescent="0.25">
      <c r="A14" s="751" t="s">
        <v>163</v>
      </c>
      <c r="B14" s="664">
        <v>0</v>
      </c>
      <c r="C14" s="664">
        <v>0</v>
      </c>
      <c r="D14" s="664">
        <v>0</v>
      </c>
      <c r="E14" s="664">
        <v>0</v>
      </c>
      <c r="F14" s="664">
        <v>0</v>
      </c>
      <c r="G14" s="664">
        <v>0</v>
      </c>
      <c r="H14" s="664">
        <v>1</v>
      </c>
      <c r="I14" s="664">
        <v>0</v>
      </c>
      <c r="J14" s="664">
        <v>1</v>
      </c>
      <c r="K14" s="664">
        <v>0</v>
      </c>
      <c r="L14" s="664">
        <f t="shared" si="0"/>
        <v>2</v>
      </c>
      <c r="M14" s="664">
        <v>6</v>
      </c>
      <c r="N14" s="758" t="s">
        <v>431</v>
      </c>
      <c r="P14" s="344"/>
    </row>
    <row r="15" spans="1:16" ht="24.95" customHeight="1" x14ac:dyDescent="0.25">
      <c r="A15" s="724" t="s">
        <v>573</v>
      </c>
      <c r="B15" s="664">
        <v>0</v>
      </c>
      <c r="C15" s="664">
        <v>0</v>
      </c>
      <c r="D15" s="664">
        <v>0</v>
      </c>
      <c r="E15" s="664">
        <v>0</v>
      </c>
      <c r="F15" s="664">
        <v>0</v>
      </c>
      <c r="G15" s="664">
        <v>0</v>
      </c>
      <c r="H15" s="664">
        <v>0</v>
      </c>
      <c r="I15" s="664">
        <v>0</v>
      </c>
      <c r="J15" s="664">
        <v>0</v>
      </c>
      <c r="K15" s="664">
        <v>11</v>
      </c>
      <c r="L15" s="664">
        <f t="shared" si="0"/>
        <v>11</v>
      </c>
      <c r="M15" s="664">
        <v>23</v>
      </c>
      <c r="N15" s="760" t="s">
        <v>574</v>
      </c>
      <c r="P15" s="344"/>
    </row>
    <row r="16" spans="1:16" ht="24.95" customHeight="1" thickBot="1" x14ac:dyDescent="0.3">
      <c r="A16" s="752" t="s">
        <v>536</v>
      </c>
      <c r="B16" s="766">
        <v>0</v>
      </c>
      <c r="C16" s="722">
        <v>0</v>
      </c>
      <c r="D16" s="722">
        <v>0</v>
      </c>
      <c r="E16" s="722">
        <v>0</v>
      </c>
      <c r="F16" s="722">
        <v>0</v>
      </c>
      <c r="G16" s="722">
        <v>0</v>
      </c>
      <c r="H16" s="722">
        <v>0</v>
      </c>
      <c r="I16" s="722">
        <v>0</v>
      </c>
      <c r="J16" s="722">
        <v>0</v>
      </c>
      <c r="K16" s="722">
        <v>0</v>
      </c>
      <c r="L16" s="722">
        <f t="shared" si="0"/>
        <v>0</v>
      </c>
      <c r="M16" s="722">
        <v>1</v>
      </c>
      <c r="N16" s="795" t="s">
        <v>568</v>
      </c>
      <c r="P16" s="344"/>
    </row>
    <row r="17" spans="1:17" ht="24.95" customHeight="1" thickBot="1" x14ac:dyDescent="0.3">
      <c r="A17" s="761" t="s">
        <v>561</v>
      </c>
      <c r="B17" s="602">
        <v>10</v>
      </c>
      <c r="C17" s="607">
        <v>0</v>
      </c>
      <c r="D17" s="607">
        <v>0</v>
      </c>
      <c r="E17" s="607">
        <v>0</v>
      </c>
      <c r="F17" s="607">
        <v>0</v>
      </c>
      <c r="G17" s="607">
        <v>1</v>
      </c>
      <c r="H17" s="607">
        <v>10</v>
      </c>
      <c r="I17" s="607">
        <v>7</v>
      </c>
      <c r="J17" s="607">
        <v>98</v>
      </c>
      <c r="K17" s="607">
        <v>110</v>
      </c>
      <c r="L17" s="607">
        <f t="shared" si="0"/>
        <v>236</v>
      </c>
      <c r="M17" s="607">
        <v>916</v>
      </c>
      <c r="N17" s="762" t="s">
        <v>705</v>
      </c>
      <c r="P17" s="344"/>
    </row>
    <row r="18" spans="1:17" ht="24.95" customHeight="1" thickBot="1" x14ac:dyDescent="0.3">
      <c r="A18" s="763" t="s">
        <v>713</v>
      </c>
      <c r="B18" s="725">
        <v>0</v>
      </c>
      <c r="C18" s="725">
        <v>0</v>
      </c>
      <c r="D18" s="725">
        <v>0</v>
      </c>
      <c r="E18" s="725">
        <v>0</v>
      </c>
      <c r="F18" s="725">
        <v>0</v>
      </c>
      <c r="G18" s="725">
        <v>0</v>
      </c>
      <c r="H18" s="725">
        <v>80</v>
      </c>
      <c r="I18" s="725">
        <v>0</v>
      </c>
      <c r="J18" s="725">
        <v>29</v>
      </c>
      <c r="K18" s="725">
        <v>266</v>
      </c>
      <c r="L18" s="725">
        <f t="shared" si="0"/>
        <v>375</v>
      </c>
      <c r="M18" s="725">
        <v>1310</v>
      </c>
      <c r="N18" s="764" t="s">
        <v>940</v>
      </c>
      <c r="P18" s="344"/>
    </row>
    <row r="19" spans="1:17" ht="24.95" customHeight="1" thickBot="1" x14ac:dyDescent="0.3">
      <c r="A19" s="765" t="s">
        <v>622</v>
      </c>
      <c r="B19" s="725">
        <v>16</v>
      </c>
      <c r="C19" s="725">
        <v>2</v>
      </c>
      <c r="D19" s="725">
        <v>0</v>
      </c>
      <c r="E19" s="725">
        <v>45</v>
      </c>
      <c r="F19" s="725">
        <v>1044.9999999999998</v>
      </c>
      <c r="G19" s="725">
        <v>846</v>
      </c>
      <c r="H19" s="725">
        <v>160</v>
      </c>
      <c r="I19" s="725">
        <v>7</v>
      </c>
      <c r="J19" s="725">
        <v>578</v>
      </c>
      <c r="K19" s="725">
        <v>1949</v>
      </c>
      <c r="L19" s="725">
        <f t="shared" si="0"/>
        <v>4648</v>
      </c>
      <c r="M19" s="725">
        <v>13529</v>
      </c>
      <c r="N19" s="1101" t="s">
        <v>722</v>
      </c>
      <c r="P19" s="344"/>
    </row>
    <row r="20" spans="1:17" ht="24.95" customHeight="1" thickBot="1" x14ac:dyDescent="0.3">
      <c r="A20" s="608" t="s">
        <v>827</v>
      </c>
      <c r="B20" s="610"/>
      <c r="C20" s="610"/>
      <c r="D20" s="610"/>
      <c r="E20" s="610"/>
      <c r="F20" s="610"/>
      <c r="G20" s="610"/>
      <c r="H20" s="609"/>
      <c r="I20" s="609"/>
      <c r="J20" s="609"/>
      <c r="K20" s="609"/>
      <c r="L20" s="609"/>
      <c r="M20" s="609"/>
      <c r="N20" s="527" t="s">
        <v>563</v>
      </c>
      <c r="P20" s="344"/>
    </row>
    <row r="21" spans="1:17" ht="24.95" customHeight="1" x14ac:dyDescent="0.25">
      <c r="A21" s="528" t="s">
        <v>552</v>
      </c>
      <c r="B21" s="1109">
        <v>0</v>
      </c>
      <c r="C21" s="1109">
        <v>0</v>
      </c>
      <c r="D21" s="1109">
        <v>0</v>
      </c>
      <c r="E21" s="1109">
        <v>0</v>
      </c>
      <c r="F21" s="1109">
        <v>1</v>
      </c>
      <c r="G21" s="1109">
        <v>0</v>
      </c>
      <c r="H21" s="1109">
        <v>0</v>
      </c>
      <c r="I21" s="1109">
        <v>0</v>
      </c>
      <c r="J21" s="1109">
        <v>0</v>
      </c>
      <c r="K21" s="1109">
        <v>1</v>
      </c>
      <c r="L21" s="1109">
        <f t="shared" ref="L21:L31" si="1">SUM(B21:K21)</f>
        <v>2</v>
      </c>
      <c r="M21" s="1109">
        <v>9</v>
      </c>
      <c r="N21" s="706" t="s">
        <v>394</v>
      </c>
      <c r="P21" s="344"/>
    </row>
    <row r="22" spans="1:17" ht="24.95" customHeight="1" x14ac:dyDescent="0.25">
      <c r="A22" s="532" t="s">
        <v>36</v>
      </c>
      <c r="B22" s="664">
        <v>0</v>
      </c>
      <c r="C22" s="664">
        <v>0</v>
      </c>
      <c r="D22" s="664">
        <v>0</v>
      </c>
      <c r="E22" s="664">
        <v>0</v>
      </c>
      <c r="F22" s="664">
        <v>0</v>
      </c>
      <c r="G22" s="664">
        <v>0</v>
      </c>
      <c r="H22" s="612">
        <v>0</v>
      </c>
      <c r="I22" s="612">
        <v>0</v>
      </c>
      <c r="J22" s="612">
        <v>0</v>
      </c>
      <c r="K22" s="612">
        <v>0</v>
      </c>
      <c r="L22" s="592">
        <f t="shared" si="1"/>
        <v>0</v>
      </c>
      <c r="M22" s="593">
        <v>12</v>
      </c>
      <c r="N22" s="707" t="s">
        <v>396</v>
      </c>
      <c r="P22" s="344"/>
    </row>
    <row r="23" spans="1:17" ht="24.95" customHeight="1" x14ac:dyDescent="0.25">
      <c r="A23" s="532" t="s">
        <v>123</v>
      </c>
      <c r="B23" s="664">
        <v>0</v>
      </c>
      <c r="C23" s="664">
        <v>0</v>
      </c>
      <c r="D23" s="664">
        <v>0</v>
      </c>
      <c r="E23" s="664">
        <v>0</v>
      </c>
      <c r="F23" s="664">
        <v>5</v>
      </c>
      <c r="G23" s="664">
        <v>0</v>
      </c>
      <c r="H23" s="612">
        <v>0</v>
      </c>
      <c r="I23" s="612">
        <v>0</v>
      </c>
      <c r="J23" s="612">
        <v>3</v>
      </c>
      <c r="K23" s="612">
        <v>14</v>
      </c>
      <c r="L23" s="592">
        <f t="shared" si="1"/>
        <v>22</v>
      </c>
      <c r="M23" s="593">
        <v>895</v>
      </c>
      <c r="N23" s="707" t="s">
        <v>400</v>
      </c>
      <c r="P23" s="344"/>
      <c r="Q23" s="340"/>
    </row>
    <row r="24" spans="1:17" ht="24.95" customHeight="1" x14ac:dyDescent="0.25">
      <c r="A24" s="532" t="s">
        <v>139</v>
      </c>
      <c r="B24" s="664">
        <v>0</v>
      </c>
      <c r="C24" s="664">
        <v>0</v>
      </c>
      <c r="D24" s="664">
        <v>0</v>
      </c>
      <c r="E24" s="664">
        <v>0</v>
      </c>
      <c r="F24" s="664">
        <v>9</v>
      </c>
      <c r="G24" s="664">
        <v>0</v>
      </c>
      <c r="H24" s="612">
        <v>0</v>
      </c>
      <c r="I24" s="612">
        <v>0</v>
      </c>
      <c r="J24" s="612">
        <v>91</v>
      </c>
      <c r="K24" s="612">
        <v>466</v>
      </c>
      <c r="L24" s="592">
        <f t="shared" si="1"/>
        <v>566</v>
      </c>
      <c r="M24" s="593">
        <v>748</v>
      </c>
      <c r="N24" s="707" t="s">
        <v>402</v>
      </c>
      <c r="P24" s="344"/>
    </row>
    <row r="25" spans="1:17" ht="24.95" customHeight="1" x14ac:dyDescent="0.25">
      <c r="A25" s="532" t="s">
        <v>33</v>
      </c>
      <c r="B25" s="664">
        <v>0</v>
      </c>
      <c r="C25" s="664">
        <v>0</v>
      </c>
      <c r="D25" s="664">
        <v>0</v>
      </c>
      <c r="E25" s="664">
        <v>37</v>
      </c>
      <c r="F25" s="664">
        <v>46</v>
      </c>
      <c r="G25" s="664">
        <v>35</v>
      </c>
      <c r="H25" s="612">
        <v>0</v>
      </c>
      <c r="I25" s="612">
        <v>0</v>
      </c>
      <c r="J25" s="612">
        <v>5</v>
      </c>
      <c r="K25" s="612">
        <v>250.99999999999997</v>
      </c>
      <c r="L25" s="592">
        <f t="shared" si="1"/>
        <v>374</v>
      </c>
      <c r="M25" s="593">
        <v>1853</v>
      </c>
      <c r="N25" s="707" t="s">
        <v>404</v>
      </c>
      <c r="P25" s="344"/>
    </row>
    <row r="26" spans="1:17" ht="24.95" customHeight="1" x14ac:dyDescent="0.25">
      <c r="A26" s="1185" t="s">
        <v>30</v>
      </c>
      <c r="B26" s="600">
        <v>0</v>
      </c>
      <c r="C26" s="600">
        <v>0</v>
      </c>
      <c r="D26" s="600">
        <v>0</v>
      </c>
      <c r="E26" s="600">
        <v>19</v>
      </c>
      <c r="F26" s="600">
        <v>4</v>
      </c>
      <c r="G26" s="600">
        <v>4</v>
      </c>
      <c r="H26" s="596">
        <v>0</v>
      </c>
      <c r="I26" s="596">
        <v>0</v>
      </c>
      <c r="J26" s="596">
        <v>1</v>
      </c>
      <c r="K26" s="596">
        <v>26</v>
      </c>
      <c r="L26" s="597">
        <f t="shared" si="1"/>
        <v>54</v>
      </c>
      <c r="M26" s="597">
        <v>378</v>
      </c>
      <c r="N26" s="707" t="s">
        <v>406</v>
      </c>
      <c r="P26" s="344"/>
    </row>
    <row r="27" spans="1:17" ht="24.95" customHeight="1" x14ac:dyDescent="0.25">
      <c r="A27" s="591" t="s">
        <v>296</v>
      </c>
      <c r="B27" s="600">
        <v>0</v>
      </c>
      <c r="C27" s="600">
        <v>7</v>
      </c>
      <c r="D27" s="600">
        <v>0</v>
      </c>
      <c r="E27" s="600">
        <v>19</v>
      </c>
      <c r="F27" s="600">
        <v>49</v>
      </c>
      <c r="G27" s="600">
        <v>37</v>
      </c>
      <c r="H27" s="596">
        <v>21</v>
      </c>
      <c r="I27" s="596">
        <v>0</v>
      </c>
      <c r="J27" s="596">
        <v>57</v>
      </c>
      <c r="K27" s="596">
        <v>284</v>
      </c>
      <c r="L27" s="597">
        <f t="shared" si="1"/>
        <v>474</v>
      </c>
      <c r="M27" s="597">
        <v>1909</v>
      </c>
      <c r="N27" s="708" t="s">
        <v>407</v>
      </c>
      <c r="P27" s="344"/>
    </row>
    <row r="28" spans="1:17" ht="24.95" customHeight="1" x14ac:dyDescent="0.25">
      <c r="A28" s="591" t="s">
        <v>26</v>
      </c>
      <c r="B28" s="600">
        <v>0</v>
      </c>
      <c r="C28" s="600">
        <v>0</v>
      </c>
      <c r="D28" s="600">
        <v>0</v>
      </c>
      <c r="E28" s="600">
        <v>10</v>
      </c>
      <c r="F28" s="600">
        <v>49</v>
      </c>
      <c r="G28" s="600">
        <v>2</v>
      </c>
      <c r="H28" s="596">
        <v>2</v>
      </c>
      <c r="I28" s="596">
        <v>0</v>
      </c>
      <c r="J28" s="596">
        <v>87</v>
      </c>
      <c r="K28" s="596">
        <v>53.999999999999993</v>
      </c>
      <c r="L28" s="597">
        <f t="shared" si="1"/>
        <v>204</v>
      </c>
      <c r="M28" s="597">
        <v>1112</v>
      </c>
      <c r="N28" s="708" t="s">
        <v>409</v>
      </c>
      <c r="P28" s="344"/>
    </row>
    <row r="29" spans="1:17" ht="24.95" customHeight="1" x14ac:dyDescent="0.25">
      <c r="A29" s="591" t="s">
        <v>38</v>
      </c>
      <c r="B29" s="600">
        <v>0</v>
      </c>
      <c r="C29" s="600">
        <v>0</v>
      </c>
      <c r="D29" s="600">
        <v>0</v>
      </c>
      <c r="E29" s="600">
        <v>2</v>
      </c>
      <c r="F29" s="600">
        <v>37</v>
      </c>
      <c r="G29" s="600">
        <v>4</v>
      </c>
      <c r="H29" s="596">
        <v>2</v>
      </c>
      <c r="I29" s="596">
        <v>0</v>
      </c>
      <c r="J29" s="596">
        <v>49</v>
      </c>
      <c r="K29" s="596">
        <v>166</v>
      </c>
      <c r="L29" s="597">
        <f t="shared" si="1"/>
        <v>260</v>
      </c>
      <c r="M29" s="597">
        <v>1002</v>
      </c>
      <c r="N29" s="708" t="s">
        <v>411</v>
      </c>
      <c r="P29" s="344"/>
    </row>
    <row r="30" spans="1:17" ht="24.95" customHeight="1" thickBot="1" x14ac:dyDescent="0.3">
      <c r="A30" s="591" t="s">
        <v>43</v>
      </c>
      <c r="B30" s="600">
        <v>0</v>
      </c>
      <c r="C30" s="600">
        <v>0</v>
      </c>
      <c r="D30" s="600">
        <v>0</v>
      </c>
      <c r="E30" s="600">
        <v>0</v>
      </c>
      <c r="F30" s="600">
        <v>0</v>
      </c>
      <c r="G30" s="600">
        <v>0</v>
      </c>
      <c r="H30" s="596">
        <v>0</v>
      </c>
      <c r="I30" s="596">
        <v>0</v>
      </c>
      <c r="J30" s="596">
        <v>35</v>
      </c>
      <c r="K30" s="596">
        <v>0</v>
      </c>
      <c r="L30" s="597">
        <f t="shared" si="1"/>
        <v>35</v>
      </c>
      <c r="M30" s="597">
        <v>256</v>
      </c>
      <c r="N30" s="708" t="s">
        <v>413</v>
      </c>
      <c r="P30" s="344"/>
    </row>
    <row r="31" spans="1:17" ht="24.95" customHeight="1" thickBot="1" x14ac:dyDescent="0.3">
      <c r="A31" s="790" t="s">
        <v>633</v>
      </c>
      <c r="B31" s="602">
        <v>0</v>
      </c>
      <c r="C31" s="602">
        <v>7</v>
      </c>
      <c r="D31" s="602">
        <v>0</v>
      </c>
      <c r="E31" s="602">
        <v>87</v>
      </c>
      <c r="F31" s="602">
        <v>200</v>
      </c>
      <c r="G31" s="602">
        <v>82</v>
      </c>
      <c r="H31" s="1188">
        <v>25</v>
      </c>
      <c r="I31" s="607">
        <v>0</v>
      </c>
      <c r="J31" s="1188">
        <v>328</v>
      </c>
      <c r="K31" s="607">
        <v>1262</v>
      </c>
      <c r="L31" s="607">
        <f t="shared" si="1"/>
        <v>1991</v>
      </c>
      <c r="M31" s="607">
        <v>8174</v>
      </c>
      <c r="N31" s="585" t="s">
        <v>725</v>
      </c>
      <c r="P31" s="344"/>
    </row>
    <row r="32" spans="1:17" ht="24.95" customHeight="1" thickBot="1" x14ac:dyDescent="0.3">
      <c r="A32" s="608" t="s">
        <v>828</v>
      </c>
      <c r="B32" s="610"/>
      <c r="C32" s="610"/>
      <c r="D32" s="610"/>
      <c r="E32" s="610"/>
      <c r="F32" s="610"/>
      <c r="G32" s="610"/>
      <c r="H32" s="609"/>
      <c r="I32" s="609"/>
      <c r="J32" s="609"/>
      <c r="K32" s="609"/>
      <c r="L32" s="610"/>
      <c r="M32" s="610"/>
      <c r="N32" s="781" t="s">
        <v>726</v>
      </c>
      <c r="P32" s="344"/>
    </row>
    <row r="33" spans="1:16" ht="24.95" customHeight="1" x14ac:dyDescent="0.25">
      <c r="A33" s="528" t="s">
        <v>31</v>
      </c>
      <c r="B33" s="1109">
        <v>0</v>
      </c>
      <c r="C33" s="1109">
        <v>0</v>
      </c>
      <c r="D33" s="1109">
        <v>0</v>
      </c>
      <c r="E33" s="1109">
        <v>0</v>
      </c>
      <c r="F33" s="1109">
        <v>1</v>
      </c>
      <c r="G33" s="1109">
        <v>0</v>
      </c>
      <c r="H33" s="1109">
        <v>0</v>
      </c>
      <c r="I33" s="1109">
        <v>0</v>
      </c>
      <c r="J33" s="1109">
        <v>0</v>
      </c>
      <c r="K33" s="1109">
        <v>0</v>
      </c>
      <c r="L33" s="1109">
        <f>SUM(B33:K33)</f>
        <v>1</v>
      </c>
      <c r="M33" s="1109">
        <v>7</v>
      </c>
      <c r="N33" s="709" t="s">
        <v>402</v>
      </c>
      <c r="P33" s="344"/>
    </row>
    <row r="34" spans="1:16" ht="24.95" customHeight="1" thickBot="1" x14ac:dyDescent="0.3">
      <c r="A34" s="591" t="s">
        <v>26</v>
      </c>
      <c r="B34" s="600">
        <v>0</v>
      </c>
      <c r="C34" s="600">
        <v>0</v>
      </c>
      <c r="D34" s="600">
        <v>0</v>
      </c>
      <c r="E34" s="600">
        <v>0</v>
      </c>
      <c r="F34" s="600">
        <v>0</v>
      </c>
      <c r="G34" s="600">
        <v>0</v>
      </c>
      <c r="H34" s="596">
        <v>0</v>
      </c>
      <c r="I34" s="596">
        <v>0</v>
      </c>
      <c r="J34" s="596">
        <v>0</v>
      </c>
      <c r="K34" s="596">
        <v>0</v>
      </c>
      <c r="L34" s="597">
        <f>SUM(B34:K34)</f>
        <v>0</v>
      </c>
      <c r="M34" s="597">
        <v>7</v>
      </c>
      <c r="N34" s="708" t="s">
        <v>409</v>
      </c>
      <c r="P34" s="344"/>
    </row>
    <row r="35" spans="1:16" ht="24.95" customHeight="1" thickBot="1" x14ac:dyDescent="0.3">
      <c r="A35" s="617" t="s">
        <v>639</v>
      </c>
      <c r="B35" s="602">
        <v>0</v>
      </c>
      <c r="C35" s="602">
        <v>0</v>
      </c>
      <c r="D35" s="602">
        <v>0</v>
      </c>
      <c r="E35" s="602">
        <v>0</v>
      </c>
      <c r="F35" s="602">
        <v>1</v>
      </c>
      <c r="G35" s="602">
        <v>0</v>
      </c>
      <c r="H35" s="607">
        <v>0</v>
      </c>
      <c r="I35" s="607">
        <v>0</v>
      </c>
      <c r="J35" s="607">
        <v>0</v>
      </c>
      <c r="K35" s="607">
        <v>0</v>
      </c>
      <c r="L35" s="607">
        <f>SUM(B35:K35)</f>
        <v>1</v>
      </c>
      <c r="M35" s="607">
        <v>14</v>
      </c>
      <c r="N35" s="1101" t="s">
        <v>727</v>
      </c>
      <c r="P35" s="344"/>
    </row>
    <row r="36" spans="1:16" ht="24.95" customHeight="1" thickBot="1" x14ac:dyDescent="0.3">
      <c r="A36" s="582" t="s">
        <v>946</v>
      </c>
      <c r="B36" s="602">
        <v>16</v>
      </c>
      <c r="C36" s="618">
        <v>9</v>
      </c>
      <c r="D36" s="618">
        <v>0</v>
      </c>
      <c r="E36" s="618">
        <v>132</v>
      </c>
      <c r="F36" s="618">
        <v>1246</v>
      </c>
      <c r="G36" s="618">
        <v>928</v>
      </c>
      <c r="H36" s="618">
        <v>185</v>
      </c>
      <c r="I36" s="618">
        <v>7</v>
      </c>
      <c r="J36" s="618">
        <v>906</v>
      </c>
      <c r="K36" s="618">
        <v>3211</v>
      </c>
      <c r="L36" s="618">
        <f>SUM(B36:K36)</f>
        <v>6640</v>
      </c>
      <c r="M36" s="618">
        <v>21717</v>
      </c>
      <c r="N36" s="584" t="s">
        <v>947</v>
      </c>
      <c r="P36" s="344"/>
    </row>
    <row r="37" spans="1:16" ht="27.95" customHeight="1" x14ac:dyDescent="0.25">
      <c r="A37" s="1187" t="s">
        <v>948</v>
      </c>
      <c r="M37" s="484"/>
      <c r="N37" s="775" t="s">
        <v>943</v>
      </c>
      <c r="P37" s="344"/>
    </row>
  </sheetData>
  <mergeCells count="6">
    <mergeCell ref="B4:K4"/>
    <mergeCell ref="A1:N1"/>
    <mergeCell ref="A2:N2"/>
    <mergeCell ref="M7:N7"/>
    <mergeCell ref="A4:A6"/>
    <mergeCell ref="N4:N6"/>
  </mergeCells>
  <printOptions horizontalCentered="1"/>
  <pageMargins left="0.23622047244094491" right="0.23622047244094491" top="0.56000000000000005" bottom="0.59" header="0.31496062992125984" footer="0.31496062992125984"/>
  <pageSetup paperSize="9" scale="50" orientation="landscape" r:id="rId1"/>
  <headerFooter>
    <oddFooter>&amp;C&amp;12 &amp;"Arial,Bold"&amp;14 37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1"/>
  <sheetViews>
    <sheetView rightToLeft="1" view="pageBreakPreview" zoomScale="60" zoomScaleNormal="70" workbookViewId="0">
      <selection activeCell="A15" sqref="A15:G15"/>
    </sheetView>
  </sheetViews>
  <sheetFormatPr defaultRowHeight="15" x14ac:dyDescent="0.25"/>
  <cols>
    <col min="1" max="1" width="30.5703125" customWidth="1"/>
    <col min="2" max="2" width="20.85546875" customWidth="1"/>
    <col min="3" max="3" width="21.5703125" customWidth="1"/>
    <col min="4" max="4" width="17.140625" customWidth="1"/>
    <col min="5" max="5" width="27.140625" customWidth="1"/>
    <col min="6" max="6" width="12.42578125" customWidth="1"/>
    <col min="7" max="7" width="16.5703125" customWidth="1"/>
    <col min="8" max="8" width="13.140625" customWidth="1"/>
    <col min="9" max="9" width="11.85546875" customWidth="1"/>
    <col min="10" max="10" width="12.140625" customWidth="1"/>
    <col min="11" max="11" width="17" customWidth="1"/>
    <col min="12" max="12" width="50.28515625" customWidth="1"/>
  </cols>
  <sheetData>
    <row r="1" spans="1:13" ht="24" customHeight="1" x14ac:dyDescent="0.4">
      <c r="A1" s="1609" t="s">
        <v>833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20"/>
    </row>
    <row r="2" spans="1:13" ht="35.450000000000003" customHeight="1" x14ac:dyDescent="0.6">
      <c r="A2" s="1608" t="s">
        <v>842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20"/>
    </row>
    <row r="3" spans="1:13" s="477" customFormat="1" ht="25.5" customHeight="1" thickBot="1" x14ac:dyDescent="0.45">
      <c r="A3" s="793" t="s">
        <v>834</v>
      </c>
      <c r="B3" s="793"/>
      <c r="C3" s="793"/>
      <c r="D3" s="793"/>
      <c r="E3" s="53"/>
      <c r="F3" s="53"/>
      <c r="G3" s="53"/>
      <c r="H3" s="53"/>
      <c r="I3" s="53"/>
      <c r="J3" s="53"/>
      <c r="K3" s="53"/>
      <c r="L3" s="365" t="s">
        <v>835</v>
      </c>
      <c r="M3" s="20"/>
    </row>
    <row r="4" spans="1:13" ht="48" customHeight="1" thickBot="1" x14ac:dyDescent="0.45">
      <c r="A4" s="1615" t="s">
        <v>819</v>
      </c>
      <c r="B4" s="1618" t="s">
        <v>837</v>
      </c>
      <c r="C4" s="1619"/>
      <c r="D4" s="1611" t="s">
        <v>711</v>
      </c>
      <c r="E4" s="1613" t="s">
        <v>652</v>
      </c>
      <c r="F4" s="1605" t="s">
        <v>838</v>
      </c>
      <c r="G4" s="1606"/>
      <c r="H4" s="1606"/>
      <c r="I4" s="1606"/>
      <c r="J4" s="1607"/>
      <c r="K4" s="1611" t="s">
        <v>711</v>
      </c>
      <c r="L4" s="1610" t="s">
        <v>924</v>
      </c>
      <c r="M4" s="20"/>
    </row>
    <row r="5" spans="1:13" ht="29.25" customHeight="1" x14ac:dyDescent="0.4">
      <c r="A5" s="1616"/>
      <c r="B5" s="805" t="s">
        <v>533</v>
      </c>
      <c r="C5" s="805" t="s">
        <v>535</v>
      </c>
      <c r="D5" s="1612"/>
      <c r="E5" s="1614"/>
      <c r="F5" s="805" t="s">
        <v>512</v>
      </c>
      <c r="G5" s="805" t="s">
        <v>517</v>
      </c>
      <c r="H5" s="805" t="s">
        <v>514</v>
      </c>
      <c r="I5" s="805" t="s">
        <v>293</v>
      </c>
      <c r="J5" s="805" t="s">
        <v>515</v>
      </c>
      <c r="K5" s="1612"/>
      <c r="L5" s="1481"/>
      <c r="M5" s="20"/>
    </row>
    <row r="6" spans="1:13" ht="44.25" customHeight="1" thickBot="1" x14ac:dyDescent="0.45">
      <c r="A6" s="1617"/>
      <c r="B6" s="806" t="s">
        <v>532</v>
      </c>
      <c r="C6" s="806" t="s">
        <v>534</v>
      </c>
      <c r="D6" s="807" t="s">
        <v>706</v>
      </c>
      <c r="E6" s="806" t="s">
        <v>507</v>
      </c>
      <c r="F6" s="806" t="s">
        <v>509</v>
      </c>
      <c r="G6" s="806" t="s">
        <v>516</v>
      </c>
      <c r="H6" s="806" t="s">
        <v>511</v>
      </c>
      <c r="I6" s="806" t="s">
        <v>485</v>
      </c>
      <c r="J6" s="806" t="s">
        <v>376</v>
      </c>
      <c r="K6" s="807" t="s">
        <v>706</v>
      </c>
      <c r="L6" s="1482"/>
      <c r="M6" s="20"/>
    </row>
    <row r="7" spans="1:13" ht="24.95" customHeight="1" thickBot="1" x14ac:dyDescent="0.45">
      <c r="A7" s="808" t="s">
        <v>836</v>
      </c>
      <c r="B7" s="410"/>
      <c r="C7" s="410"/>
      <c r="D7" s="410"/>
      <c r="E7" s="562"/>
      <c r="F7" s="562"/>
      <c r="G7" s="562"/>
      <c r="H7" s="562"/>
      <c r="I7" s="562"/>
      <c r="J7" s="562"/>
      <c r="K7" s="809"/>
      <c r="L7" s="527" t="s">
        <v>723</v>
      </c>
      <c r="M7" s="20"/>
    </row>
    <row r="8" spans="1:13" ht="24.95" customHeight="1" x14ac:dyDescent="0.4">
      <c r="A8" s="528" t="s">
        <v>196</v>
      </c>
      <c r="B8" s="1109">
        <v>381</v>
      </c>
      <c r="C8" s="1109">
        <v>0</v>
      </c>
      <c r="D8" s="1109">
        <v>381</v>
      </c>
      <c r="E8" s="898">
        <v>306</v>
      </c>
      <c r="F8" s="898">
        <v>0</v>
      </c>
      <c r="G8" s="898">
        <v>16</v>
      </c>
      <c r="H8" s="898">
        <v>0</v>
      </c>
      <c r="I8" s="898">
        <v>59</v>
      </c>
      <c r="J8" s="898">
        <v>75</v>
      </c>
      <c r="K8" s="898">
        <f>J8+E8</f>
        <v>381</v>
      </c>
      <c r="L8" s="789" t="s">
        <v>393</v>
      </c>
      <c r="M8" s="20"/>
    </row>
    <row r="9" spans="1:13" ht="24.95" customHeight="1" x14ac:dyDescent="0.4">
      <c r="A9" s="532" t="s">
        <v>301</v>
      </c>
      <c r="B9" s="594">
        <v>928</v>
      </c>
      <c r="C9" s="594">
        <v>4</v>
      </c>
      <c r="D9" s="594">
        <v>932</v>
      </c>
      <c r="E9" s="719">
        <v>857</v>
      </c>
      <c r="F9" s="810">
        <v>20</v>
      </c>
      <c r="G9" s="810">
        <v>20</v>
      </c>
      <c r="H9" s="810">
        <v>4</v>
      </c>
      <c r="I9" s="810">
        <v>31</v>
      </c>
      <c r="J9" s="810">
        <v>75</v>
      </c>
      <c r="K9" s="810">
        <f t="shared" ref="K9:K31" si="0">J9+E9</f>
        <v>932</v>
      </c>
      <c r="L9" s="699" t="s">
        <v>443</v>
      </c>
      <c r="M9" s="20"/>
    </row>
    <row r="10" spans="1:13" ht="24.95" customHeight="1" x14ac:dyDescent="0.4">
      <c r="A10" s="532" t="s">
        <v>44</v>
      </c>
      <c r="B10" s="594">
        <v>976</v>
      </c>
      <c r="C10" s="594">
        <v>12</v>
      </c>
      <c r="D10" s="594">
        <v>988</v>
      </c>
      <c r="E10" s="719">
        <v>869</v>
      </c>
      <c r="F10" s="719">
        <v>21</v>
      </c>
      <c r="G10" s="719">
        <v>36</v>
      </c>
      <c r="H10" s="719">
        <v>33</v>
      </c>
      <c r="I10" s="719">
        <v>29</v>
      </c>
      <c r="J10" s="719">
        <v>119</v>
      </c>
      <c r="K10" s="810">
        <f t="shared" si="0"/>
        <v>988</v>
      </c>
      <c r="L10" s="699" t="s">
        <v>395</v>
      </c>
      <c r="M10" s="20"/>
    </row>
    <row r="11" spans="1:13" ht="24.95" customHeight="1" x14ac:dyDescent="0.4">
      <c r="A11" s="532" t="s">
        <v>36</v>
      </c>
      <c r="B11" s="594">
        <v>971</v>
      </c>
      <c r="C11" s="594">
        <v>10</v>
      </c>
      <c r="D11" s="594">
        <v>981</v>
      </c>
      <c r="E11" s="719">
        <v>847</v>
      </c>
      <c r="F11" s="719">
        <v>33</v>
      </c>
      <c r="G11" s="719">
        <v>10</v>
      </c>
      <c r="H11" s="719">
        <v>17</v>
      </c>
      <c r="I11" s="719">
        <v>74</v>
      </c>
      <c r="J11" s="719">
        <v>134</v>
      </c>
      <c r="K11" s="719">
        <f t="shared" si="0"/>
        <v>981</v>
      </c>
      <c r="L11" s="699" t="s">
        <v>396</v>
      </c>
      <c r="M11" s="20"/>
    </row>
    <row r="12" spans="1:13" ht="24.95" customHeight="1" x14ac:dyDescent="0.4">
      <c r="A12" s="532" t="s">
        <v>136</v>
      </c>
      <c r="B12" s="594">
        <v>957</v>
      </c>
      <c r="C12" s="594">
        <v>203</v>
      </c>
      <c r="D12" s="594">
        <v>1160</v>
      </c>
      <c r="E12" s="719">
        <v>1052</v>
      </c>
      <c r="F12" s="719">
        <v>45</v>
      </c>
      <c r="G12" s="719">
        <v>12</v>
      </c>
      <c r="H12" s="719">
        <v>1</v>
      </c>
      <c r="I12" s="719">
        <v>50</v>
      </c>
      <c r="J12" s="719">
        <v>108</v>
      </c>
      <c r="K12" s="810">
        <f t="shared" si="0"/>
        <v>1160</v>
      </c>
      <c r="L12" s="699" t="s">
        <v>397</v>
      </c>
      <c r="M12" s="20"/>
    </row>
    <row r="13" spans="1:13" ht="24.95" customHeight="1" x14ac:dyDescent="0.4">
      <c r="A13" s="532" t="s">
        <v>35</v>
      </c>
      <c r="B13" s="594">
        <v>2427</v>
      </c>
      <c r="C13" s="594">
        <v>82</v>
      </c>
      <c r="D13" s="594">
        <v>2509</v>
      </c>
      <c r="E13" s="719">
        <v>2299</v>
      </c>
      <c r="F13" s="719">
        <v>91</v>
      </c>
      <c r="G13" s="719">
        <v>54</v>
      </c>
      <c r="H13" s="719">
        <v>29</v>
      </c>
      <c r="I13" s="719">
        <v>36</v>
      </c>
      <c r="J13" s="719">
        <v>210</v>
      </c>
      <c r="K13" s="719">
        <f t="shared" si="0"/>
        <v>2509</v>
      </c>
      <c r="L13" s="699" t="s">
        <v>398</v>
      </c>
      <c r="M13" s="20"/>
    </row>
    <row r="14" spans="1:13" ht="24.95" customHeight="1" x14ac:dyDescent="0.4">
      <c r="A14" s="532" t="s">
        <v>37</v>
      </c>
      <c r="B14" s="594">
        <v>536</v>
      </c>
      <c r="C14" s="594">
        <v>7</v>
      </c>
      <c r="D14" s="594">
        <v>543</v>
      </c>
      <c r="E14" s="719">
        <v>517</v>
      </c>
      <c r="F14" s="719">
        <v>20</v>
      </c>
      <c r="G14" s="719">
        <v>0</v>
      </c>
      <c r="H14" s="719">
        <v>0</v>
      </c>
      <c r="I14" s="719">
        <v>6</v>
      </c>
      <c r="J14" s="719">
        <v>26</v>
      </c>
      <c r="K14" s="810">
        <f t="shared" si="0"/>
        <v>543</v>
      </c>
      <c r="L14" s="699" t="s">
        <v>399</v>
      </c>
      <c r="M14" s="20"/>
    </row>
    <row r="15" spans="1:13" ht="24.95" customHeight="1" x14ac:dyDescent="0.4">
      <c r="A15" s="532" t="s">
        <v>123</v>
      </c>
      <c r="B15" s="594">
        <v>504</v>
      </c>
      <c r="C15" s="594">
        <v>1</v>
      </c>
      <c r="D15" s="594">
        <v>505</v>
      </c>
      <c r="E15" s="719">
        <v>407</v>
      </c>
      <c r="F15" s="719">
        <v>43</v>
      </c>
      <c r="G15" s="719">
        <v>38</v>
      </c>
      <c r="H15" s="719">
        <v>7</v>
      </c>
      <c r="I15" s="719">
        <v>10</v>
      </c>
      <c r="J15" s="719">
        <v>98</v>
      </c>
      <c r="K15" s="719">
        <f t="shared" si="0"/>
        <v>505</v>
      </c>
      <c r="L15" s="699" t="s">
        <v>400</v>
      </c>
      <c r="M15" s="20"/>
    </row>
    <row r="16" spans="1:13" ht="24.95" customHeight="1" x14ac:dyDescent="0.4">
      <c r="A16" s="532" t="s">
        <v>47</v>
      </c>
      <c r="B16" s="594">
        <v>597</v>
      </c>
      <c r="C16" s="594">
        <v>22</v>
      </c>
      <c r="D16" s="594">
        <v>619</v>
      </c>
      <c r="E16" s="719">
        <v>585</v>
      </c>
      <c r="F16" s="719">
        <v>8</v>
      </c>
      <c r="G16" s="719">
        <v>16</v>
      </c>
      <c r="H16" s="719">
        <v>7</v>
      </c>
      <c r="I16" s="719">
        <v>3</v>
      </c>
      <c r="J16" s="719">
        <v>34</v>
      </c>
      <c r="K16" s="810">
        <f t="shared" si="0"/>
        <v>619</v>
      </c>
      <c r="L16" s="699" t="s">
        <v>401</v>
      </c>
      <c r="M16" s="20"/>
    </row>
    <row r="17" spans="1:13" ht="24.95" customHeight="1" x14ac:dyDescent="0.4">
      <c r="A17" s="532" t="s">
        <v>139</v>
      </c>
      <c r="B17" s="594">
        <v>555</v>
      </c>
      <c r="C17" s="594">
        <v>2</v>
      </c>
      <c r="D17" s="594">
        <v>557</v>
      </c>
      <c r="E17" s="719">
        <v>493</v>
      </c>
      <c r="F17" s="719">
        <v>12</v>
      </c>
      <c r="G17" s="719">
        <v>41</v>
      </c>
      <c r="H17" s="719">
        <v>6</v>
      </c>
      <c r="I17" s="719">
        <v>5</v>
      </c>
      <c r="J17" s="719">
        <v>64</v>
      </c>
      <c r="K17" s="719">
        <f t="shared" si="0"/>
        <v>557</v>
      </c>
      <c r="L17" s="699" t="s">
        <v>402</v>
      </c>
      <c r="M17" s="20"/>
    </row>
    <row r="18" spans="1:13" ht="24.95" customHeight="1" x14ac:dyDescent="0.4">
      <c r="A18" s="532" t="s">
        <v>39</v>
      </c>
      <c r="B18" s="594">
        <v>439</v>
      </c>
      <c r="C18" s="594">
        <v>10</v>
      </c>
      <c r="D18" s="594">
        <v>449</v>
      </c>
      <c r="E18" s="719">
        <v>377</v>
      </c>
      <c r="F18" s="719">
        <v>0</v>
      </c>
      <c r="G18" s="719">
        <v>31</v>
      </c>
      <c r="H18" s="719">
        <v>6</v>
      </c>
      <c r="I18" s="719">
        <v>35</v>
      </c>
      <c r="J18" s="719">
        <v>72</v>
      </c>
      <c r="K18" s="810">
        <f t="shared" si="0"/>
        <v>449</v>
      </c>
      <c r="L18" s="699" t="s">
        <v>445</v>
      </c>
      <c r="M18" s="20"/>
    </row>
    <row r="19" spans="1:13" ht="24.95" customHeight="1" x14ac:dyDescent="0.4">
      <c r="A19" s="532" t="s">
        <v>33</v>
      </c>
      <c r="B19" s="594">
        <v>2032</v>
      </c>
      <c r="C19" s="594">
        <v>58</v>
      </c>
      <c r="D19" s="594">
        <v>2090</v>
      </c>
      <c r="E19" s="719">
        <v>1818</v>
      </c>
      <c r="F19" s="719">
        <v>27</v>
      </c>
      <c r="G19" s="719">
        <v>93</v>
      </c>
      <c r="H19" s="719">
        <v>4</v>
      </c>
      <c r="I19" s="719">
        <v>148</v>
      </c>
      <c r="J19" s="719">
        <v>272</v>
      </c>
      <c r="K19" s="719">
        <f t="shared" si="0"/>
        <v>2090</v>
      </c>
      <c r="L19" s="699" t="s">
        <v>433</v>
      </c>
      <c r="M19" s="20"/>
    </row>
    <row r="20" spans="1:13" ht="24.95" customHeight="1" x14ac:dyDescent="0.4">
      <c r="A20" s="532" t="s">
        <v>134</v>
      </c>
      <c r="B20" s="594">
        <v>2085</v>
      </c>
      <c r="C20" s="594">
        <v>27</v>
      </c>
      <c r="D20" s="594">
        <v>2112</v>
      </c>
      <c r="E20" s="719">
        <v>1950</v>
      </c>
      <c r="F20" s="719">
        <v>10</v>
      </c>
      <c r="G20" s="719">
        <v>72</v>
      </c>
      <c r="H20" s="719">
        <v>15</v>
      </c>
      <c r="I20" s="719">
        <v>65</v>
      </c>
      <c r="J20" s="719">
        <v>162</v>
      </c>
      <c r="K20" s="810">
        <f t="shared" si="0"/>
        <v>2112</v>
      </c>
      <c r="L20" s="699" t="s">
        <v>405</v>
      </c>
      <c r="M20" s="20"/>
    </row>
    <row r="21" spans="1:13" ht="24.95" customHeight="1" x14ac:dyDescent="0.4">
      <c r="A21" s="532" t="s">
        <v>30</v>
      </c>
      <c r="B21" s="594">
        <v>3123</v>
      </c>
      <c r="C21" s="594">
        <v>270</v>
      </c>
      <c r="D21" s="594">
        <v>3393</v>
      </c>
      <c r="E21" s="719">
        <v>2791</v>
      </c>
      <c r="F21" s="719">
        <v>180</v>
      </c>
      <c r="G21" s="719">
        <v>110</v>
      </c>
      <c r="H21" s="719">
        <v>20</v>
      </c>
      <c r="I21" s="719">
        <v>292</v>
      </c>
      <c r="J21" s="719">
        <v>602</v>
      </c>
      <c r="K21" s="719">
        <f t="shared" si="0"/>
        <v>3393</v>
      </c>
      <c r="L21" s="699" t="s">
        <v>406</v>
      </c>
      <c r="M21" s="20"/>
    </row>
    <row r="22" spans="1:13" ht="24.95" customHeight="1" x14ac:dyDescent="0.4">
      <c r="A22" s="532" t="s">
        <v>296</v>
      </c>
      <c r="B22" s="594">
        <v>386</v>
      </c>
      <c r="C22" s="594">
        <v>19</v>
      </c>
      <c r="D22" s="594">
        <v>405</v>
      </c>
      <c r="E22" s="719">
        <v>330</v>
      </c>
      <c r="F22" s="719">
        <v>8</v>
      </c>
      <c r="G22" s="719">
        <v>9</v>
      </c>
      <c r="H22" s="719">
        <v>0</v>
      </c>
      <c r="I22" s="719">
        <v>58</v>
      </c>
      <c r="J22" s="719">
        <v>75</v>
      </c>
      <c r="K22" s="810">
        <f t="shared" si="0"/>
        <v>405</v>
      </c>
      <c r="L22" s="699" t="s">
        <v>407</v>
      </c>
      <c r="M22" s="20"/>
    </row>
    <row r="23" spans="1:13" ht="24.95" customHeight="1" x14ac:dyDescent="0.4">
      <c r="A23" s="532" t="s">
        <v>42</v>
      </c>
      <c r="B23" s="594">
        <v>449</v>
      </c>
      <c r="C23" s="594">
        <v>10</v>
      </c>
      <c r="D23" s="594">
        <v>459</v>
      </c>
      <c r="E23" s="719">
        <v>397</v>
      </c>
      <c r="F23" s="719">
        <v>3</v>
      </c>
      <c r="G23" s="719">
        <v>39</v>
      </c>
      <c r="H23" s="719">
        <v>3</v>
      </c>
      <c r="I23" s="719">
        <v>17</v>
      </c>
      <c r="J23" s="719">
        <v>62</v>
      </c>
      <c r="K23" s="719">
        <f t="shared" si="0"/>
        <v>459</v>
      </c>
      <c r="L23" s="699" t="s">
        <v>408</v>
      </c>
      <c r="M23" s="20"/>
    </row>
    <row r="24" spans="1:13" ht="24.95" customHeight="1" x14ac:dyDescent="0.4">
      <c r="A24" s="532" t="s">
        <v>26</v>
      </c>
      <c r="B24" s="594">
        <v>364</v>
      </c>
      <c r="C24" s="594">
        <v>1</v>
      </c>
      <c r="D24" s="594">
        <v>365</v>
      </c>
      <c r="E24" s="719">
        <v>332</v>
      </c>
      <c r="F24" s="719">
        <v>3</v>
      </c>
      <c r="G24" s="719">
        <v>22</v>
      </c>
      <c r="H24" s="719">
        <v>6</v>
      </c>
      <c r="I24" s="719">
        <v>2</v>
      </c>
      <c r="J24" s="719">
        <v>33</v>
      </c>
      <c r="K24" s="810">
        <f t="shared" si="0"/>
        <v>365</v>
      </c>
      <c r="L24" s="699" t="s">
        <v>502</v>
      </c>
      <c r="M24" s="20"/>
    </row>
    <row r="25" spans="1:13" ht="24.95" customHeight="1" x14ac:dyDescent="0.4">
      <c r="A25" s="532" t="s">
        <v>34</v>
      </c>
      <c r="B25" s="594">
        <v>5391</v>
      </c>
      <c r="C25" s="594">
        <v>230</v>
      </c>
      <c r="D25" s="594">
        <v>5621</v>
      </c>
      <c r="E25" s="719">
        <v>4838</v>
      </c>
      <c r="F25" s="719">
        <v>294</v>
      </c>
      <c r="G25" s="719">
        <v>241</v>
      </c>
      <c r="H25" s="719">
        <v>109</v>
      </c>
      <c r="I25" s="719">
        <v>139</v>
      </c>
      <c r="J25" s="719">
        <v>783</v>
      </c>
      <c r="K25" s="719">
        <f t="shared" si="0"/>
        <v>5621</v>
      </c>
      <c r="L25" s="699" t="s">
        <v>490</v>
      </c>
      <c r="M25" s="20"/>
    </row>
    <row r="26" spans="1:13" ht="24.95" customHeight="1" x14ac:dyDescent="0.4">
      <c r="A26" s="532" t="s">
        <v>38</v>
      </c>
      <c r="B26" s="594">
        <v>0</v>
      </c>
      <c r="C26" s="594">
        <v>0</v>
      </c>
      <c r="D26" s="594">
        <v>0</v>
      </c>
      <c r="E26" s="719">
        <v>0</v>
      </c>
      <c r="F26" s="719">
        <v>0</v>
      </c>
      <c r="G26" s="719">
        <v>0</v>
      </c>
      <c r="H26" s="719">
        <v>0</v>
      </c>
      <c r="I26" s="719">
        <v>0</v>
      </c>
      <c r="J26" s="719">
        <v>0</v>
      </c>
      <c r="K26" s="810">
        <f t="shared" si="0"/>
        <v>0</v>
      </c>
      <c r="L26" s="699" t="s">
        <v>411</v>
      </c>
      <c r="M26" s="20"/>
    </row>
    <row r="27" spans="1:13" ht="24.95" customHeight="1" x14ac:dyDescent="0.4">
      <c r="A27" s="532" t="s">
        <v>45</v>
      </c>
      <c r="B27" s="594">
        <v>638</v>
      </c>
      <c r="C27" s="594">
        <v>2</v>
      </c>
      <c r="D27" s="594">
        <v>640</v>
      </c>
      <c r="E27" s="719">
        <v>578</v>
      </c>
      <c r="F27" s="719">
        <v>10</v>
      </c>
      <c r="G27" s="719">
        <v>2</v>
      </c>
      <c r="H27" s="719">
        <v>0</v>
      </c>
      <c r="I27" s="719">
        <v>50</v>
      </c>
      <c r="J27" s="719">
        <v>62</v>
      </c>
      <c r="K27" s="719">
        <f t="shared" si="0"/>
        <v>640</v>
      </c>
      <c r="L27" s="699" t="s">
        <v>465</v>
      </c>
      <c r="M27" s="20"/>
    </row>
    <row r="28" spans="1:13" ht="24.95" customHeight="1" x14ac:dyDescent="0.4">
      <c r="A28" s="532" t="s">
        <v>303</v>
      </c>
      <c r="B28" s="594">
        <v>65</v>
      </c>
      <c r="C28" s="594">
        <v>7</v>
      </c>
      <c r="D28" s="594">
        <v>72</v>
      </c>
      <c r="E28" s="719">
        <v>72</v>
      </c>
      <c r="F28" s="719">
        <v>0</v>
      </c>
      <c r="G28" s="719">
        <v>0</v>
      </c>
      <c r="H28" s="719">
        <v>0</v>
      </c>
      <c r="I28" s="719">
        <v>0</v>
      </c>
      <c r="J28" s="719">
        <v>0</v>
      </c>
      <c r="K28" s="810">
        <f t="shared" si="0"/>
        <v>72</v>
      </c>
      <c r="L28" s="699" t="s">
        <v>492</v>
      </c>
      <c r="M28" s="20"/>
    </row>
    <row r="29" spans="1:13" ht="24.95" customHeight="1" x14ac:dyDescent="0.4">
      <c r="A29" s="532" t="s">
        <v>48</v>
      </c>
      <c r="B29" s="594">
        <v>432</v>
      </c>
      <c r="C29" s="594">
        <v>0</v>
      </c>
      <c r="D29" s="594">
        <v>432</v>
      </c>
      <c r="E29" s="719">
        <v>383</v>
      </c>
      <c r="F29" s="719">
        <v>18</v>
      </c>
      <c r="G29" s="719">
        <v>28</v>
      </c>
      <c r="H29" s="719">
        <v>2</v>
      </c>
      <c r="I29" s="719">
        <v>1</v>
      </c>
      <c r="J29" s="719">
        <v>49</v>
      </c>
      <c r="K29" s="719">
        <f t="shared" si="0"/>
        <v>432</v>
      </c>
      <c r="L29" s="699" t="s">
        <v>493</v>
      </c>
      <c r="M29" s="20"/>
    </row>
    <row r="30" spans="1:13" ht="24.95" customHeight="1" x14ac:dyDescent="0.4">
      <c r="A30" s="532" t="s">
        <v>359</v>
      </c>
      <c r="B30" s="594">
        <v>288</v>
      </c>
      <c r="C30" s="594">
        <v>0</v>
      </c>
      <c r="D30" s="594">
        <v>288</v>
      </c>
      <c r="E30" s="719">
        <v>261</v>
      </c>
      <c r="F30" s="719">
        <v>9</v>
      </c>
      <c r="G30" s="719">
        <v>17</v>
      </c>
      <c r="H30" s="719">
        <v>1</v>
      </c>
      <c r="I30" s="719">
        <v>0</v>
      </c>
      <c r="J30" s="719">
        <v>27</v>
      </c>
      <c r="K30" s="810">
        <f t="shared" si="0"/>
        <v>288</v>
      </c>
      <c r="L30" s="699" t="s">
        <v>499</v>
      </c>
      <c r="M30" s="20"/>
    </row>
    <row r="31" spans="1:13" ht="24.95" customHeight="1" thickBot="1" x14ac:dyDescent="0.45">
      <c r="A31" s="784" t="s">
        <v>360</v>
      </c>
      <c r="B31" s="554">
        <v>59</v>
      </c>
      <c r="C31" s="554">
        <v>96</v>
      </c>
      <c r="D31" s="554">
        <v>155</v>
      </c>
      <c r="E31" s="811">
        <v>73</v>
      </c>
      <c r="F31" s="811">
        <v>61</v>
      </c>
      <c r="G31" s="811">
        <v>16</v>
      </c>
      <c r="H31" s="811">
        <v>5</v>
      </c>
      <c r="I31" s="811">
        <v>0</v>
      </c>
      <c r="J31" s="811">
        <v>82</v>
      </c>
      <c r="K31" s="811">
        <f t="shared" si="0"/>
        <v>155</v>
      </c>
      <c r="L31" s="812" t="s">
        <v>415</v>
      </c>
      <c r="M31" s="20"/>
    </row>
    <row r="32" spans="1:13" ht="24.95" customHeight="1" thickBot="1" x14ac:dyDescent="0.45">
      <c r="A32" s="617" t="s">
        <v>351</v>
      </c>
      <c r="B32" s="540">
        <f t="shared" ref="B32:K32" si="1">SUM(B8:B31)</f>
        <v>24583</v>
      </c>
      <c r="C32" s="540">
        <f t="shared" si="1"/>
        <v>1073</v>
      </c>
      <c r="D32" s="540">
        <f t="shared" si="1"/>
        <v>25656</v>
      </c>
      <c r="E32" s="540">
        <f t="shared" si="1"/>
        <v>22432</v>
      </c>
      <c r="F32" s="540">
        <f t="shared" si="1"/>
        <v>916</v>
      </c>
      <c r="G32" s="540">
        <f t="shared" si="1"/>
        <v>923</v>
      </c>
      <c r="H32" s="540">
        <f t="shared" si="1"/>
        <v>275</v>
      </c>
      <c r="I32" s="540">
        <f t="shared" si="1"/>
        <v>1110</v>
      </c>
      <c r="J32" s="540">
        <f t="shared" si="1"/>
        <v>3224</v>
      </c>
      <c r="K32" s="540">
        <f t="shared" si="1"/>
        <v>25656</v>
      </c>
      <c r="L32" s="541" t="s">
        <v>709</v>
      </c>
      <c r="M32" s="20"/>
    </row>
    <row r="33" spans="1:12" s="814" customFormat="1" ht="23.1" customHeight="1" x14ac:dyDescent="0.25">
      <c r="A33" s="1620" t="s">
        <v>839</v>
      </c>
      <c r="B33" s="1620"/>
      <c r="C33" s="803"/>
      <c r="D33" s="803"/>
      <c r="E33" s="803"/>
      <c r="F33" s="803"/>
      <c r="G33" s="803"/>
      <c r="H33" s="803"/>
      <c r="I33" s="803"/>
      <c r="J33" s="803"/>
      <c r="K33" s="803"/>
      <c r="L33" s="813" t="s">
        <v>840</v>
      </c>
    </row>
    <row r="34" spans="1:12" ht="15" customHeight="1" x14ac:dyDescent="0.25">
      <c r="L34" s="450"/>
    </row>
    <row r="35" spans="1:12" ht="30" hidden="1" customHeight="1" thickBot="1" x14ac:dyDescent="0.3">
      <c r="L35" s="450"/>
    </row>
    <row r="36" spans="1:12" ht="30" customHeight="1" x14ac:dyDescent="0.25">
      <c r="L36" s="450"/>
    </row>
    <row r="37" spans="1:12" ht="30" customHeight="1" x14ac:dyDescent="0.25">
      <c r="L37" s="450"/>
    </row>
    <row r="38" spans="1:12" ht="30" customHeight="1" x14ac:dyDescent="0.25">
      <c r="L38" s="450"/>
    </row>
    <row r="39" spans="1:12" ht="30" customHeight="1" x14ac:dyDescent="0.25">
      <c r="L39" s="450"/>
    </row>
    <row r="40" spans="1:12" ht="30" customHeight="1" x14ac:dyDescent="0.25">
      <c r="L40" s="450"/>
    </row>
    <row r="41" spans="1:12" x14ac:dyDescent="0.25">
      <c r="L41" s="450"/>
    </row>
    <row r="42" spans="1:12" x14ac:dyDescent="0.25">
      <c r="L42" s="450"/>
    </row>
    <row r="43" spans="1:12" x14ac:dyDescent="0.25">
      <c r="L43" s="450"/>
    </row>
    <row r="44" spans="1:12" x14ac:dyDescent="0.25">
      <c r="L44" s="450"/>
    </row>
    <row r="45" spans="1:12" x14ac:dyDescent="0.25">
      <c r="L45" s="450"/>
    </row>
    <row r="46" spans="1:12" x14ac:dyDescent="0.25">
      <c r="L46" s="450"/>
    </row>
    <row r="47" spans="1:12" x14ac:dyDescent="0.25">
      <c r="L47" s="450"/>
    </row>
    <row r="48" spans="1:12" x14ac:dyDescent="0.25">
      <c r="L48" s="450"/>
    </row>
    <row r="49" spans="12:12" x14ac:dyDescent="0.25">
      <c r="L49" s="450"/>
    </row>
    <row r="50" spans="12:12" x14ac:dyDescent="0.25">
      <c r="L50" s="450"/>
    </row>
    <row r="51" spans="12:12" x14ac:dyDescent="0.25">
      <c r="L51" s="450"/>
    </row>
    <row r="52" spans="12:12" x14ac:dyDescent="0.25">
      <c r="L52" s="450"/>
    </row>
    <row r="53" spans="12:12" x14ac:dyDescent="0.25">
      <c r="L53" s="450"/>
    </row>
    <row r="54" spans="12:12" x14ac:dyDescent="0.25">
      <c r="L54" s="450"/>
    </row>
    <row r="55" spans="12:12" x14ac:dyDescent="0.25">
      <c r="L55" s="450"/>
    </row>
    <row r="56" spans="12:12" x14ac:dyDescent="0.25">
      <c r="L56" s="450"/>
    </row>
    <row r="57" spans="12:12" x14ac:dyDescent="0.25">
      <c r="L57" s="450"/>
    </row>
    <row r="58" spans="12:12" x14ac:dyDescent="0.25">
      <c r="L58" s="450"/>
    </row>
    <row r="59" spans="12:12" x14ac:dyDescent="0.25">
      <c r="L59" s="450"/>
    </row>
    <row r="60" spans="12:12" x14ac:dyDescent="0.25">
      <c r="L60" s="450"/>
    </row>
    <row r="61" spans="12:12" x14ac:dyDescent="0.25">
      <c r="L61" s="450"/>
    </row>
    <row r="62" spans="12:12" x14ac:dyDescent="0.25">
      <c r="L62" s="450"/>
    </row>
    <row r="63" spans="12:12" x14ac:dyDescent="0.25">
      <c r="L63" s="450"/>
    </row>
    <row r="64" spans="12:12" x14ac:dyDescent="0.25">
      <c r="L64" s="450"/>
    </row>
    <row r="65" spans="12:12" x14ac:dyDescent="0.25">
      <c r="L65" s="450"/>
    </row>
    <row r="66" spans="12:12" x14ac:dyDescent="0.25">
      <c r="L66" s="450"/>
    </row>
    <row r="67" spans="12:12" x14ac:dyDescent="0.25">
      <c r="L67" s="450"/>
    </row>
    <row r="68" spans="12:12" x14ac:dyDescent="0.25">
      <c r="L68" s="450"/>
    </row>
    <row r="69" spans="12:12" x14ac:dyDescent="0.25">
      <c r="L69" s="450"/>
    </row>
    <row r="70" spans="12:12" x14ac:dyDescent="0.25">
      <c r="L70" s="450"/>
    </row>
    <row r="71" spans="12:12" x14ac:dyDescent="0.25">
      <c r="L71" s="450"/>
    </row>
    <row r="72" spans="12:12" x14ac:dyDescent="0.25">
      <c r="L72" s="450"/>
    </row>
    <row r="73" spans="12:12" x14ac:dyDescent="0.25">
      <c r="L73" s="450"/>
    </row>
    <row r="74" spans="12:12" x14ac:dyDescent="0.25">
      <c r="L74" s="450"/>
    </row>
    <row r="75" spans="12:12" x14ac:dyDescent="0.25">
      <c r="L75" s="450"/>
    </row>
    <row r="76" spans="12:12" x14ac:dyDescent="0.25">
      <c r="L76" s="450"/>
    </row>
    <row r="77" spans="12:12" x14ac:dyDescent="0.25">
      <c r="L77" s="450"/>
    </row>
    <row r="78" spans="12:12" x14ac:dyDescent="0.25">
      <c r="L78" s="450"/>
    </row>
    <row r="79" spans="12:12" x14ac:dyDescent="0.25">
      <c r="L79" s="450"/>
    </row>
    <row r="80" spans="12:12" x14ac:dyDescent="0.25">
      <c r="L80" s="450"/>
    </row>
    <row r="81" spans="1:12" x14ac:dyDescent="0.25">
      <c r="A81" s="1604" t="s">
        <v>578</v>
      </c>
      <c r="B81" s="1604"/>
      <c r="C81" s="1604"/>
      <c r="D81" s="1604"/>
      <c r="E81" s="1604"/>
      <c r="F81" s="1604"/>
      <c r="G81" s="1604"/>
      <c r="H81" s="1604"/>
      <c r="I81" s="1604"/>
      <c r="J81" s="1604"/>
      <c r="K81" s="1604"/>
      <c r="L81" s="450"/>
    </row>
  </sheetData>
  <mergeCells count="11">
    <mergeCell ref="A81:K81"/>
    <mergeCell ref="F4:J4"/>
    <mergeCell ref="A2:L2"/>
    <mergeCell ref="A1:L1"/>
    <mergeCell ref="L4:L6"/>
    <mergeCell ref="K4:K5"/>
    <mergeCell ref="E4:E5"/>
    <mergeCell ref="A4:A6"/>
    <mergeCell ref="B4:C4"/>
    <mergeCell ref="D4:D5"/>
    <mergeCell ref="A33:B33"/>
  </mergeCells>
  <printOptions horizontalCentered="1" verticalCentered="1"/>
  <pageMargins left="0.27559055118110237" right="0.51181102362204722" top="0.59055118110236227" bottom="0.59055118110236227" header="0.43307086614173229" footer="0.31496062992125984"/>
  <pageSetup paperSize="9" scale="54" orientation="landscape" r:id="rId1"/>
  <headerFooter>
    <oddFooter>&amp;C&amp;"Arial,Bold"&amp;14 38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76"/>
  <sheetViews>
    <sheetView rightToLeft="1" view="pageBreakPreview" topLeftCell="B22" zoomScale="70" zoomScaleNormal="70" zoomScaleSheetLayoutView="70" workbookViewId="0">
      <selection activeCell="C19" sqref="C19"/>
    </sheetView>
  </sheetViews>
  <sheetFormatPr defaultRowHeight="15" x14ac:dyDescent="0.25"/>
  <cols>
    <col min="1" max="1" width="42.7109375" customWidth="1"/>
    <col min="2" max="2" width="17.85546875" customWidth="1"/>
    <col min="3" max="3" width="21.7109375" customWidth="1"/>
    <col min="4" max="4" width="18.42578125" customWidth="1"/>
    <col min="5" max="5" width="25.28515625" customWidth="1"/>
    <col min="6" max="6" width="11.85546875" customWidth="1"/>
    <col min="7" max="7" width="12.85546875" customWidth="1"/>
    <col min="8" max="8" width="11.7109375" customWidth="1"/>
    <col min="9" max="9" width="11.28515625" customWidth="1"/>
    <col min="10" max="10" width="13.140625" customWidth="1"/>
    <col min="11" max="11" width="21" customWidth="1"/>
    <col min="12" max="12" width="57.7109375" customWidth="1"/>
    <col min="13" max="13" width="4.140625" style="345" customWidth="1"/>
    <col min="14" max="14" width="9.140625" customWidth="1"/>
  </cols>
  <sheetData>
    <row r="1" spans="1:21" ht="21.95" customHeight="1" x14ac:dyDescent="0.25">
      <c r="A1" s="1609" t="s">
        <v>833</v>
      </c>
      <c r="B1" s="1609"/>
      <c r="C1" s="1609"/>
      <c r="D1" s="1609"/>
      <c r="E1" s="1609"/>
      <c r="F1" s="1609"/>
      <c r="G1" s="1609"/>
      <c r="H1" s="1609"/>
      <c r="I1" s="1609"/>
      <c r="J1" s="1609"/>
      <c r="K1" s="1609"/>
      <c r="L1" s="1609"/>
      <c r="M1" s="804"/>
    </row>
    <row r="2" spans="1:21" ht="34.5" customHeight="1" x14ac:dyDescent="0.35">
      <c r="A2" s="1608" t="s">
        <v>843</v>
      </c>
      <c r="B2" s="1608"/>
      <c r="C2" s="1608"/>
      <c r="D2" s="1608"/>
      <c r="E2" s="1608"/>
      <c r="F2" s="1608"/>
      <c r="G2" s="1608"/>
      <c r="H2" s="1608"/>
      <c r="I2" s="1608"/>
      <c r="J2" s="1608"/>
      <c r="K2" s="1608"/>
      <c r="L2" s="1608"/>
      <c r="M2" s="825"/>
    </row>
    <row r="3" spans="1:21" s="477" customFormat="1" ht="24.6" customHeight="1" thickBot="1" x14ac:dyDescent="0.3">
      <c r="A3" s="834" t="s">
        <v>996</v>
      </c>
      <c r="B3" s="793"/>
      <c r="C3" s="793"/>
      <c r="D3" s="793"/>
      <c r="E3" s="53"/>
      <c r="F3" s="53"/>
      <c r="G3" s="53"/>
      <c r="H3" s="53"/>
      <c r="I3" s="53"/>
      <c r="J3" s="53"/>
      <c r="K3" s="53"/>
      <c r="L3" s="826" t="s">
        <v>844</v>
      </c>
      <c r="M3" s="349"/>
    </row>
    <row r="4" spans="1:21" ht="37.5" customHeight="1" thickBot="1" x14ac:dyDescent="0.3">
      <c r="A4" s="1621" t="s">
        <v>945</v>
      </c>
      <c r="B4" s="1626" t="s">
        <v>845</v>
      </c>
      <c r="C4" s="1615"/>
      <c r="D4" s="1611" t="s">
        <v>711</v>
      </c>
      <c r="E4" s="1615" t="s">
        <v>652</v>
      </c>
      <c r="F4" s="1625" t="s">
        <v>846</v>
      </c>
      <c r="G4" s="1614"/>
      <c r="H4" s="1614"/>
      <c r="I4" s="1614"/>
      <c r="J4" s="1614"/>
      <c r="K4" s="1611" t="s">
        <v>711</v>
      </c>
      <c r="L4" s="1627" t="s">
        <v>924</v>
      </c>
      <c r="M4" s="827"/>
    </row>
    <row r="5" spans="1:21" ht="27" customHeight="1" x14ac:dyDescent="0.25">
      <c r="A5" s="1622"/>
      <c r="B5" s="835" t="s">
        <v>533</v>
      </c>
      <c r="C5" s="815" t="s">
        <v>535</v>
      </c>
      <c r="D5" s="1612"/>
      <c r="E5" s="1616"/>
      <c r="F5" s="805" t="s">
        <v>512</v>
      </c>
      <c r="G5" s="805" t="s">
        <v>513</v>
      </c>
      <c r="H5" s="805" t="s">
        <v>514</v>
      </c>
      <c r="I5" s="805" t="s">
        <v>293</v>
      </c>
      <c r="J5" s="805" t="s">
        <v>515</v>
      </c>
      <c r="K5" s="1612"/>
      <c r="L5" s="1481"/>
      <c r="M5" s="827"/>
    </row>
    <row r="6" spans="1:21" ht="33.6" customHeight="1" thickBot="1" x14ac:dyDescent="0.3">
      <c r="A6" s="1623"/>
      <c r="B6" s="836" t="s">
        <v>532</v>
      </c>
      <c r="C6" s="816" t="s">
        <v>534</v>
      </c>
      <c r="D6" s="807" t="s">
        <v>706</v>
      </c>
      <c r="E6" s="817" t="s">
        <v>508</v>
      </c>
      <c r="F6" s="806" t="s">
        <v>509</v>
      </c>
      <c r="G6" s="806" t="s">
        <v>510</v>
      </c>
      <c r="H6" s="806" t="s">
        <v>511</v>
      </c>
      <c r="I6" s="806" t="s">
        <v>485</v>
      </c>
      <c r="J6" s="806" t="s">
        <v>376</v>
      </c>
      <c r="K6" s="807" t="s">
        <v>706</v>
      </c>
      <c r="L6" s="1482"/>
      <c r="M6" s="827"/>
    </row>
    <row r="7" spans="1:21" ht="20.100000000000001" customHeight="1" thickBot="1" x14ac:dyDescent="0.3">
      <c r="A7" s="808" t="s">
        <v>648</v>
      </c>
      <c r="B7" s="410"/>
      <c r="C7" s="410"/>
      <c r="D7" s="410"/>
      <c r="E7" s="410"/>
      <c r="F7" s="411"/>
      <c r="G7" s="411"/>
      <c r="H7" s="411"/>
      <c r="I7" s="411"/>
      <c r="J7" s="411"/>
      <c r="K7" s="833"/>
      <c r="L7" s="818" t="s">
        <v>724</v>
      </c>
      <c r="M7" s="359"/>
    </row>
    <row r="8" spans="1:21" ht="20.100000000000001" customHeight="1" x14ac:dyDescent="0.25">
      <c r="A8" s="828" t="s">
        <v>83</v>
      </c>
      <c r="B8" s="1109">
        <v>393</v>
      </c>
      <c r="C8" s="1109">
        <v>1</v>
      </c>
      <c r="D8" s="1109">
        <v>394</v>
      </c>
      <c r="E8" s="898">
        <v>307</v>
      </c>
      <c r="F8" s="898">
        <v>51</v>
      </c>
      <c r="G8" s="898">
        <v>13</v>
      </c>
      <c r="H8" s="898">
        <v>2</v>
      </c>
      <c r="I8" s="898">
        <v>21</v>
      </c>
      <c r="J8" s="898">
        <v>87</v>
      </c>
      <c r="K8" s="898">
        <f>J8+E8</f>
        <v>394</v>
      </c>
      <c r="L8" s="828" t="s">
        <v>501</v>
      </c>
      <c r="M8" s="358"/>
    </row>
    <row r="9" spans="1:21" ht="20.100000000000001" customHeight="1" x14ac:dyDescent="0.25">
      <c r="A9" s="771" t="s">
        <v>306</v>
      </c>
      <c r="B9" s="723">
        <v>82</v>
      </c>
      <c r="C9" s="723">
        <v>0</v>
      </c>
      <c r="D9" s="723">
        <v>82</v>
      </c>
      <c r="E9" s="719">
        <v>74</v>
      </c>
      <c r="F9" s="719">
        <v>2</v>
      </c>
      <c r="G9" s="719">
        <v>5</v>
      </c>
      <c r="H9" s="719">
        <v>0</v>
      </c>
      <c r="I9" s="719">
        <v>1</v>
      </c>
      <c r="J9" s="719">
        <v>8</v>
      </c>
      <c r="K9" s="719">
        <f t="shared" ref="K9:K42" si="0">J9+E9</f>
        <v>82</v>
      </c>
      <c r="L9" s="771" t="s">
        <v>418</v>
      </c>
      <c r="M9" s="830"/>
      <c r="N9" s="12"/>
      <c r="O9" s="12"/>
    </row>
    <row r="10" spans="1:21" ht="20.100000000000001" customHeight="1" x14ac:dyDescent="0.25">
      <c r="A10" s="771" t="s">
        <v>86</v>
      </c>
      <c r="B10" s="723">
        <v>854</v>
      </c>
      <c r="C10" s="723">
        <v>38</v>
      </c>
      <c r="D10" s="723">
        <v>892</v>
      </c>
      <c r="E10" s="719">
        <v>739</v>
      </c>
      <c r="F10" s="719">
        <v>109</v>
      </c>
      <c r="G10" s="719">
        <v>36</v>
      </c>
      <c r="H10" s="719">
        <v>4</v>
      </c>
      <c r="I10" s="719">
        <v>4</v>
      </c>
      <c r="J10" s="719">
        <v>153</v>
      </c>
      <c r="K10" s="744">
        <f t="shared" si="0"/>
        <v>892</v>
      </c>
      <c r="L10" s="771" t="s">
        <v>456</v>
      </c>
      <c r="M10" s="830"/>
      <c r="N10" s="12"/>
      <c r="O10" s="12"/>
    </row>
    <row r="11" spans="1:21" ht="20.100000000000001" customHeight="1" x14ac:dyDescent="0.25">
      <c r="A11" s="771" t="s">
        <v>57</v>
      </c>
      <c r="B11" s="723">
        <v>2407</v>
      </c>
      <c r="C11" s="723">
        <v>12</v>
      </c>
      <c r="D11" s="723">
        <v>2419</v>
      </c>
      <c r="E11" s="719">
        <v>2412</v>
      </c>
      <c r="F11" s="719">
        <v>0</v>
      </c>
      <c r="G11" s="719">
        <v>6</v>
      </c>
      <c r="H11" s="719">
        <v>1</v>
      </c>
      <c r="I11" s="719">
        <v>0</v>
      </c>
      <c r="J11" s="719">
        <v>7</v>
      </c>
      <c r="K11" s="719">
        <f t="shared" si="0"/>
        <v>2419</v>
      </c>
      <c r="L11" s="771" t="s">
        <v>419</v>
      </c>
      <c r="M11" s="830"/>
      <c r="N11" s="12"/>
      <c r="O11" s="12"/>
    </row>
    <row r="12" spans="1:21" ht="20.100000000000001" customHeight="1" x14ac:dyDescent="0.25">
      <c r="A12" s="771" t="s">
        <v>354</v>
      </c>
      <c r="B12" s="723">
        <v>117</v>
      </c>
      <c r="C12" s="723">
        <v>0</v>
      </c>
      <c r="D12" s="723">
        <v>117</v>
      </c>
      <c r="E12" s="719">
        <v>117</v>
      </c>
      <c r="F12" s="719">
        <v>0</v>
      </c>
      <c r="G12" s="719">
        <v>0</v>
      </c>
      <c r="H12" s="719">
        <v>0</v>
      </c>
      <c r="I12" s="719">
        <v>0</v>
      </c>
      <c r="J12" s="719">
        <v>0</v>
      </c>
      <c r="K12" s="744">
        <f t="shared" si="0"/>
        <v>117</v>
      </c>
      <c r="L12" s="771" t="s">
        <v>420</v>
      </c>
      <c r="M12" s="830"/>
      <c r="N12" s="12"/>
      <c r="O12" s="12"/>
    </row>
    <row r="13" spans="1:21" ht="20.100000000000001" customHeight="1" x14ac:dyDescent="0.25">
      <c r="A13" s="771" t="s">
        <v>356</v>
      </c>
      <c r="B13" s="723">
        <v>32</v>
      </c>
      <c r="C13" s="723">
        <v>2</v>
      </c>
      <c r="D13" s="723">
        <v>34</v>
      </c>
      <c r="E13" s="719">
        <v>31</v>
      </c>
      <c r="F13" s="719">
        <v>0</v>
      </c>
      <c r="G13" s="719">
        <v>2</v>
      </c>
      <c r="H13" s="719">
        <v>1</v>
      </c>
      <c r="I13" s="719">
        <v>0</v>
      </c>
      <c r="J13" s="719">
        <v>3</v>
      </c>
      <c r="K13" s="719">
        <f t="shared" si="0"/>
        <v>34</v>
      </c>
      <c r="L13" s="771" t="s">
        <v>421</v>
      </c>
      <c r="M13" s="830"/>
      <c r="N13" s="12"/>
      <c r="O13" s="12"/>
    </row>
    <row r="14" spans="1:21" ht="20.100000000000001" customHeight="1" x14ac:dyDescent="0.25">
      <c r="A14" s="771" t="s">
        <v>541</v>
      </c>
      <c r="B14" s="723">
        <v>302</v>
      </c>
      <c r="C14" s="723">
        <v>36</v>
      </c>
      <c r="D14" s="723">
        <v>338</v>
      </c>
      <c r="E14" s="819">
        <v>270</v>
      </c>
      <c r="F14" s="819">
        <v>3</v>
      </c>
      <c r="G14" s="819">
        <v>61</v>
      </c>
      <c r="H14" s="819">
        <v>3</v>
      </c>
      <c r="I14" s="819">
        <v>1</v>
      </c>
      <c r="J14" s="819">
        <v>68</v>
      </c>
      <c r="K14" s="744">
        <f t="shared" si="0"/>
        <v>338</v>
      </c>
      <c r="L14" s="771" t="s">
        <v>422</v>
      </c>
      <c r="M14" s="830"/>
      <c r="N14" s="12"/>
      <c r="O14" s="12"/>
    </row>
    <row r="15" spans="1:21" ht="20.100000000000001" customHeight="1" x14ac:dyDescent="0.25">
      <c r="A15" s="771" t="s">
        <v>542</v>
      </c>
      <c r="B15" s="723">
        <v>43</v>
      </c>
      <c r="C15" s="723">
        <v>0</v>
      </c>
      <c r="D15" s="723">
        <v>43</v>
      </c>
      <c r="E15" s="819">
        <v>42</v>
      </c>
      <c r="F15" s="819">
        <v>0</v>
      </c>
      <c r="G15" s="819">
        <v>1</v>
      </c>
      <c r="H15" s="819">
        <v>0</v>
      </c>
      <c r="I15" s="819">
        <v>0</v>
      </c>
      <c r="J15" s="819">
        <v>1</v>
      </c>
      <c r="K15" s="719">
        <f t="shared" si="0"/>
        <v>43</v>
      </c>
      <c r="L15" s="771" t="s">
        <v>566</v>
      </c>
      <c r="M15" s="830"/>
      <c r="N15" s="12"/>
      <c r="O15" s="12"/>
    </row>
    <row r="16" spans="1:21" ht="20.100000000000001" customHeight="1" x14ac:dyDescent="0.25">
      <c r="A16" s="773" t="s">
        <v>158</v>
      </c>
      <c r="B16" s="819">
        <v>27</v>
      </c>
      <c r="C16" s="819">
        <v>0</v>
      </c>
      <c r="D16" s="819">
        <v>27</v>
      </c>
      <c r="E16" s="719">
        <v>27</v>
      </c>
      <c r="F16" s="719">
        <v>0</v>
      </c>
      <c r="G16" s="719">
        <v>0</v>
      </c>
      <c r="H16" s="719">
        <v>0</v>
      </c>
      <c r="I16" s="719">
        <v>0</v>
      </c>
      <c r="J16" s="719">
        <v>0</v>
      </c>
      <c r="K16" s="744">
        <f t="shared" si="0"/>
        <v>27</v>
      </c>
      <c r="L16" s="771" t="s">
        <v>424</v>
      </c>
      <c r="M16" s="830"/>
      <c r="N16" s="12"/>
      <c r="O16" s="12"/>
      <c r="U16" s="336"/>
    </row>
    <row r="17" spans="1:19" ht="20.100000000000001" customHeight="1" x14ac:dyDescent="0.25">
      <c r="A17" s="773" t="s">
        <v>309</v>
      </c>
      <c r="B17" s="819">
        <v>83</v>
      </c>
      <c r="C17" s="819">
        <v>0</v>
      </c>
      <c r="D17" s="819">
        <v>83</v>
      </c>
      <c r="E17" s="719">
        <v>82</v>
      </c>
      <c r="F17" s="719">
        <v>0</v>
      </c>
      <c r="G17" s="719">
        <v>1</v>
      </c>
      <c r="H17" s="719">
        <v>0</v>
      </c>
      <c r="I17" s="719">
        <v>0</v>
      </c>
      <c r="J17" s="719">
        <v>1</v>
      </c>
      <c r="K17" s="719">
        <f t="shared" si="0"/>
        <v>83</v>
      </c>
      <c r="L17" s="771" t="s">
        <v>425</v>
      </c>
      <c r="M17" s="830"/>
      <c r="N17" s="12"/>
      <c r="O17" s="12"/>
    </row>
    <row r="18" spans="1:19" ht="20.100000000000001" customHeight="1" x14ac:dyDescent="0.25">
      <c r="A18" s="773" t="s">
        <v>308</v>
      </c>
      <c r="B18" s="819">
        <v>100</v>
      </c>
      <c r="C18" s="819">
        <v>0</v>
      </c>
      <c r="D18" s="819">
        <v>100</v>
      </c>
      <c r="E18" s="719">
        <v>97</v>
      </c>
      <c r="F18" s="719">
        <v>0</v>
      </c>
      <c r="G18" s="719">
        <v>3</v>
      </c>
      <c r="H18" s="719">
        <v>0</v>
      </c>
      <c r="I18" s="719">
        <v>0</v>
      </c>
      <c r="J18" s="719">
        <v>3</v>
      </c>
      <c r="K18" s="744">
        <f t="shared" si="0"/>
        <v>100</v>
      </c>
      <c r="L18" s="771" t="s">
        <v>426</v>
      </c>
      <c r="M18" s="830"/>
      <c r="N18" s="12"/>
      <c r="O18" s="12"/>
    </row>
    <row r="19" spans="1:19" ht="20.100000000000001" customHeight="1" x14ac:dyDescent="0.25">
      <c r="A19" s="773" t="s">
        <v>367</v>
      </c>
      <c r="B19" s="819">
        <v>34</v>
      </c>
      <c r="C19" s="819">
        <v>0</v>
      </c>
      <c r="D19" s="819">
        <v>34</v>
      </c>
      <c r="E19" s="719">
        <v>30</v>
      </c>
      <c r="F19" s="719">
        <v>0</v>
      </c>
      <c r="G19" s="719">
        <v>4</v>
      </c>
      <c r="H19" s="719">
        <v>0</v>
      </c>
      <c r="I19" s="719">
        <v>0</v>
      </c>
      <c r="J19" s="719">
        <v>4</v>
      </c>
      <c r="K19" s="719">
        <f t="shared" si="0"/>
        <v>34</v>
      </c>
      <c r="L19" s="771" t="s">
        <v>427</v>
      </c>
      <c r="M19" s="830"/>
      <c r="N19" s="12"/>
      <c r="O19" s="12"/>
    </row>
    <row r="20" spans="1:19" ht="20.100000000000001" customHeight="1" x14ac:dyDescent="0.25">
      <c r="A20" s="773" t="s">
        <v>310</v>
      </c>
      <c r="B20" s="819">
        <v>118</v>
      </c>
      <c r="C20" s="819">
        <v>2</v>
      </c>
      <c r="D20" s="819">
        <v>120</v>
      </c>
      <c r="E20" s="719">
        <v>110</v>
      </c>
      <c r="F20" s="719">
        <v>1</v>
      </c>
      <c r="G20" s="719">
        <v>4</v>
      </c>
      <c r="H20" s="719">
        <v>3</v>
      </c>
      <c r="I20" s="719">
        <v>2</v>
      </c>
      <c r="J20" s="719">
        <v>10</v>
      </c>
      <c r="K20" s="898">
        <f t="shared" si="0"/>
        <v>120</v>
      </c>
      <c r="L20" s="771" t="s">
        <v>428</v>
      </c>
      <c r="M20" s="830"/>
      <c r="N20" s="12"/>
      <c r="O20" s="12"/>
    </row>
    <row r="21" spans="1:19" ht="20.100000000000001" customHeight="1" x14ac:dyDescent="0.25">
      <c r="A21" s="773" t="s">
        <v>357</v>
      </c>
      <c r="B21" s="819">
        <v>26</v>
      </c>
      <c r="C21" s="819">
        <v>0</v>
      </c>
      <c r="D21" s="819">
        <v>26</v>
      </c>
      <c r="E21" s="719">
        <v>20</v>
      </c>
      <c r="F21" s="719">
        <v>0</v>
      </c>
      <c r="G21" s="719">
        <v>6</v>
      </c>
      <c r="H21" s="719">
        <v>0</v>
      </c>
      <c r="I21" s="719">
        <v>0</v>
      </c>
      <c r="J21" s="719">
        <v>6</v>
      </c>
      <c r="K21" s="744">
        <f t="shared" si="0"/>
        <v>26</v>
      </c>
      <c r="L21" s="771" t="s">
        <v>429</v>
      </c>
      <c r="M21" s="830"/>
      <c r="N21" s="12"/>
      <c r="O21" s="12"/>
    </row>
    <row r="22" spans="1:19" ht="20.100000000000001" customHeight="1" x14ac:dyDescent="0.25">
      <c r="A22" s="773" t="s">
        <v>369</v>
      </c>
      <c r="B22" s="819">
        <v>3239</v>
      </c>
      <c r="C22" s="819">
        <v>605</v>
      </c>
      <c r="D22" s="819">
        <v>3844</v>
      </c>
      <c r="E22" s="719">
        <v>3596</v>
      </c>
      <c r="F22" s="719">
        <v>0</v>
      </c>
      <c r="G22" s="719">
        <v>115</v>
      </c>
      <c r="H22" s="719">
        <v>52</v>
      </c>
      <c r="I22" s="719">
        <v>81</v>
      </c>
      <c r="J22" s="719">
        <v>248</v>
      </c>
      <c r="K22" s="719">
        <f t="shared" si="0"/>
        <v>3844</v>
      </c>
      <c r="L22" s="771" t="s">
        <v>430</v>
      </c>
      <c r="M22" s="830"/>
      <c r="N22" s="12"/>
      <c r="O22" s="12"/>
    </row>
    <row r="23" spans="1:19" ht="20.100000000000001" customHeight="1" x14ac:dyDescent="0.25">
      <c r="A23" s="773" t="s">
        <v>163</v>
      </c>
      <c r="B23" s="819">
        <v>332</v>
      </c>
      <c r="C23" s="819">
        <v>0</v>
      </c>
      <c r="D23" s="819">
        <v>332</v>
      </c>
      <c r="E23" s="820">
        <v>332</v>
      </c>
      <c r="F23" s="820">
        <v>0</v>
      </c>
      <c r="G23" s="820">
        <v>0</v>
      </c>
      <c r="H23" s="820">
        <v>0</v>
      </c>
      <c r="I23" s="820">
        <v>0</v>
      </c>
      <c r="J23" s="820">
        <v>0</v>
      </c>
      <c r="K23" s="744">
        <f t="shared" si="0"/>
        <v>332</v>
      </c>
      <c r="L23" s="771" t="s">
        <v>431</v>
      </c>
      <c r="M23" s="830"/>
      <c r="N23" s="12"/>
      <c r="O23" s="12"/>
    </row>
    <row r="24" spans="1:19" ht="20.100000000000001" customHeight="1" x14ac:dyDescent="0.25">
      <c r="A24" s="773" t="s">
        <v>311</v>
      </c>
      <c r="B24" s="821">
        <v>170</v>
      </c>
      <c r="C24" s="821">
        <v>0</v>
      </c>
      <c r="D24" s="821">
        <v>170</v>
      </c>
      <c r="E24" s="821">
        <v>163</v>
      </c>
      <c r="F24" s="821">
        <v>4</v>
      </c>
      <c r="G24" s="821">
        <v>2</v>
      </c>
      <c r="H24" s="821">
        <v>1</v>
      </c>
      <c r="I24" s="821">
        <v>0</v>
      </c>
      <c r="J24" s="821">
        <v>7</v>
      </c>
      <c r="K24" s="719">
        <f t="shared" si="0"/>
        <v>170</v>
      </c>
      <c r="L24" s="773" t="s">
        <v>432</v>
      </c>
      <c r="M24" s="359"/>
      <c r="N24" s="12"/>
      <c r="O24" s="12"/>
    </row>
    <row r="25" spans="1:19" ht="20.100000000000001" customHeight="1" x14ac:dyDescent="0.25">
      <c r="A25" s="837" t="s">
        <v>573</v>
      </c>
      <c r="B25" s="822">
        <v>346</v>
      </c>
      <c r="C25" s="822">
        <v>3</v>
      </c>
      <c r="D25" s="822">
        <v>349</v>
      </c>
      <c r="E25" s="822">
        <v>272</v>
      </c>
      <c r="F25" s="822">
        <v>0</v>
      </c>
      <c r="G25" s="822">
        <v>8</v>
      </c>
      <c r="H25" s="822">
        <v>1</v>
      </c>
      <c r="I25" s="822">
        <v>68</v>
      </c>
      <c r="J25" s="822">
        <v>77</v>
      </c>
      <c r="K25" s="744">
        <f t="shared" si="0"/>
        <v>349</v>
      </c>
      <c r="L25" s="771" t="s">
        <v>574</v>
      </c>
      <c r="M25" s="830"/>
      <c r="N25" s="12"/>
      <c r="O25" s="12"/>
    </row>
    <row r="26" spans="1:19" ht="20.100000000000001" customHeight="1" thickBot="1" x14ac:dyDescent="0.3">
      <c r="A26" s="783" t="s">
        <v>536</v>
      </c>
      <c r="B26" s="821">
        <v>154</v>
      </c>
      <c r="C26" s="821">
        <v>8</v>
      </c>
      <c r="D26" s="821">
        <v>162</v>
      </c>
      <c r="E26" s="821">
        <v>143</v>
      </c>
      <c r="F26" s="821">
        <v>0</v>
      </c>
      <c r="G26" s="821">
        <v>12</v>
      </c>
      <c r="H26" s="821">
        <v>2</v>
      </c>
      <c r="I26" s="821">
        <v>5</v>
      </c>
      <c r="J26" s="821">
        <v>19</v>
      </c>
      <c r="K26" s="719">
        <f t="shared" si="0"/>
        <v>162</v>
      </c>
      <c r="L26" s="829" t="s">
        <v>568</v>
      </c>
      <c r="M26" s="831"/>
      <c r="N26" s="12"/>
      <c r="O26" s="12"/>
      <c r="R26" s="1624"/>
      <c r="S26" s="1624"/>
    </row>
    <row r="27" spans="1:19" ht="20.100000000000001" customHeight="1" thickBot="1" x14ac:dyDescent="0.3">
      <c r="A27" s="787" t="s">
        <v>562</v>
      </c>
      <c r="B27" s="823">
        <f t="shared" ref="B27:K27" si="1">SUM(B8:B26)</f>
        <v>8859</v>
      </c>
      <c r="C27" s="823">
        <f t="shared" si="1"/>
        <v>707</v>
      </c>
      <c r="D27" s="823">
        <f t="shared" si="1"/>
        <v>9566</v>
      </c>
      <c r="E27" s="823">
        <f t="shared" si="1"/>
        <v>8864</v>
      </c>
      <c r="F27" s="823">
        <f t="shared" si="1"/>
        <v>170</v>
      </c>
      <c r="G27" s="823">
        <f t="shared" si="1"/>
        <v>279</v>
      </c>
      <c r="H27" s="823">
        <f t="shared" si="1"/>
        <v>70</v>
      </c>
      <c r="I27" s="823">
        <f t="shared" si="1"/>
        <v>183</v>
      </c>
      <c r="J27" s="823">
        <f t="shared" si="1"/>
        <v>702</v>
      </c>
      <c r="K27" s="823">
        <f t="shared" si="1"/>
        <v>9566</v>
      </c>
      <c r="L27" s="791" t="s">
        <v>705</v>
      </c>
      <c r="M27" s="827"/>
      <c r="N27" s="12"/>
      <c r="O27" s="12"/>
    </row>
    <row r="28" spans="1:19" s="481" customFormat="1" ht="20.100000000000001" customHeight="1" thickBot="1" x14ac:dyDescent="0.3">
      <c r="A28" s="787" t="s">
        <v>721</v>
      </c>
      <c r="B28" s="824">
        <v>44610</v>
      </c>
      <c r="C28" s="824">
        <v>13050</v>
      </c>
      <c r="D28" s="824">
        <v>57660</v>
      </c>
      <c r="E28" s="824">
        <v>46738</v>
      </c>
      <c r="F28" s="824">
        <v>4024</v>
      </c>
      <c r="G28" s="824">
        <v>2752</v>
      </c>
      <c r="H28" s="824">
        <v>2292</v>
      </c>
      <c r="I28" s="824">
        <v>1854</v>
      </c>
      <c r="J28" s="824">
        <v>10922</v>
      </c>
      <c r="K28" s="824">
        <f t="shared" si="0"/>
        <v>57660</v>
      </c>
      <c r="L28" s="764" t="s">
        <v>940</v>
      </c>
      <c r="M28" s="827"/>
      <c r="N28" s="12"/>
      <c r="O28" s="12"/>
    </row>
    <row r="29" spans="1:19" s="484" customFormat="1" ht="20.100000000000001" customHeight="1" thickBot="1" x14ac:dyDescent="0.3">
      <c r="A29" s="787" t="s">
        <v>622</v>
      </c>
      <c r="B29" s="824">
        <v>78052</v>
      </c>
      <c r="C29" s="824">
        <v>14830</v>
      </c>
      <c r="D29" s="824">
        <v>92882</v>
      </c>
      <c r="E29" s="824">
        <v>78034</v>
      </c>
      <c r="F29" s="824">
        <v>5110</v>
      </c>
      <c r="G29" s="824">
        <v>3954</v>
      </c>
      <c r="H29" s="824">
        <v>2637</v>
      </c>
      <c r="I29" s="824">
        <v>3147</v>
      </c>
      <c r="J29" s="824">
        <v>14848</v>
      </c>
      <c r="K29" s="824">
        <f t="shared" si="0"/>
        <v>92882</v>
      </c>
      <c r="L29" s="788" t="s">
        <v>722</v>
      </c>
      <c r="M29" s="832"/>
      <c r="N29" s="12"/>
      <c r="O29" s="12"/>
    </row>
    <row r="30" spans="1:19" ht="20.100000000000001" customHeight="1" thickBot="1" x14ac:dyDescent="0.3">
      <c r="A30" s="608" t="s">
        <v>841</v>
      </c>
      <c r="B30" s="609"/>
      <c r="C30" s="609"/>
      <c r="D30" s="610"/>
      <c r="E30" s="610"/>
      <c r="F30" s="610"/>
      <c r="G30" s="610"/>
      <c r="H30" s="609"/>
      <c r="I30" s="609"/>
      <c r="J30" s="609"/>
      <c r="K30" s="609"/>
      <c r="L30" s="527" t="s">
        <v>563</v>
      </c>
      <c r="M30" s="666"/>
    </row>
    <row r="31" spans="1:19" ht="20.100000000000001" customHeight="1" x14ac:dyDescent="0.25">
      <c r="A31" s="528" t="s">
        <v>103</v>
      </c>
      <c r="B31" s="1109">
        <v>550</v>
      </c>
      <c r="C31" s="1109">
        <v>9</v>
      </c>
      <c r="D31" s="1109">
        <v>559</v>
      </c>
      <c r="E31" s="1109">
        <v>480</v>
      </c>
      <c r="F31" s="1109">
        <v>19</v>
      </c>
      <c r="G31" s="1109">
        <v>14</v>
      </c>
      <c r="H31" s="1109">
        <v>17</v>
      </c>
      <c r="I31" s="1109">
        <v>29</v>
      </c>
      <c r="J31" s="1109">
        <v>79</v>
      </c>
      <c r="K31" s="1109">
        <f t="shared" si="0"/>
        <v>559</v>
      </c>
      <c r="L31" s="706" t="s">
        <v>394</v>
      </c>
      <c r="M31" s="666"/>
    </row>
    <row r="32" spans="1:19" ht="20.100000000000001" customHeight="1" x14ac:dyDescent="0.25">
      <c r="A32" s="532" t="s">
        <v>36</v>
      </c>
      <c r="B32" s="612">
        <v>2865</v>
      </c>
      <c r="C32" s="612">
        <v>56</v>
      </c>
      <c r="D32" s="664">
        <v>2921</v>
      </c>
      <c r="E32" s="664">
        <v>2573</v>
      </c>
      <c r="F32" s="664">
        <v>101</v>
      </c>
      <c r="G32" s="664">
        <v>67</v>
      </c>
      <c r="H32" s="612">
        <v>33</v>
      </c>
      <c r="I32" s="612">
        <v>147</v>
      </c>
      <c r="J32" s="592">
        <v>348</v>
      </c>
      <c r="K32" s="593">
        <f t="shared" si="0"/>
        <v>2921</v>
      </c>
      <c r="L32" s="707" t="s">
        <v>396</v>
      </c>
      <c r="M32" s="666"/>
    </row>
    <row r="33" spans="1:13" ht="20.100000000000001" customHeight="1" x14ac:dyDescent="0.25">
      <c r="A33" s="532" t="s">
        <v>123</v>
      </c>
      <c r="B33" s="612">
        <v>3927</v>
      </c>
      <c r="C33" s="612">
        <v>8</v>
      </c>
      <c r="D33" s="664">
        <v>3935</v>
      </c>
      <c r="E33" s="664">
        <v>2889</v>
      </c>
      <c r="F33" s="664">
        <v>562</v>
      </c>
      <c r="G33" s="664">
        <v>176</v>
      </c>
      <c r="H33" s="612">
        <v>17</v>
      </c>
      <c r="I33" s="612">
        <v>291</v>
      </c>
      <c r="J33" s="592">
        <v>1046</v>
      </c>
      <c r="K33" s="593">
        <f t="shared" si="0"/>
        <v>3935</v>
      </c>
      <c r="L33" s="707" t="s">
        <v>400</v>
      </c>
      <c r="M33" s="666"/>
    </row>
    <row r="34" spans="1:13" ht="20.100000000000001" customHeight="1" x14ac:dyDescent="0.25">
      <c r="A34" s="532" t="s">
        <v>139</v>
      </c>
      <c r="B34" s="612">
        <v>5054</v>
      </c>
      <c r="C34" s="612">
        <v>246</v>
      </c>
      <c r="D34" s="664">
        <v>5300</v>
      </c>
      <c r="E34" s="664">
        <v>3779</v>
      </c>
      <c r="F34" s="664">
        <v>714</v>
      </c>
      <c r="G34" s="664">
        <v>654</v>
      </c>
      <c r="H34" s="612">
        <v>123</v>
      </c>
      <c r="I34" s="612">
        <v>30</v>
      </c>
      <c r="J34" s="592">
        <v>1521</v>
      </c>
      <c r="K34" s="593">
        <f t="shared" si="0"/>
        <v>5300</v>
      </c>
      <c r="L34" s="707" t="s">
        <v>402</v>
      </c>
      <c r="M34" s="666"/>
    </row>
    <row r="35" spans="1:13" ht="20.100000000000001" customHeight="1" x14ac:dyDescent="0.25">
      <c r="A35" s="532" t="s">
        <v>33</v>
      </c>
      <c r="B35" s="612">
        <v>2584</v>
      </c>
      <c r="C35" s="612">
        <v>196</v>
      </c>
      <c r="D35" s="664">
        <v>2780</v>
      </c>
      <c r="E35" s="664">
        <v>2286</v>
      </c>
      <c r="F35" s="664">
        <v>7</v>
      </c>
      <c r="G35" s="664">
        <v>199</v>
      </c>
      <c r="H35" s="612">
        <v>45</v>
      </c>
      <c r="I35" s="612">
        <v>243</v>
      </c>
      <c r="J35" s="592">
        <v>494</v>
      </c>
      <c r="K35" s="593">
        <f t="shared" si="0"/>
        <v>2780</v>
      </c>
      <c r="L35" s="707" t="s">
        <v>404</v>
      </c>
      <c r="M35" s="666"/>
    </row>
    <row r="36" spans="1:13" ht="20.100000000000001" customHeight="1" x14ac:dyDescent="0.25">
      <c r="A36" s="532" t="s">
        <v>134</v>
      </c>
      <c r="B36" s="612">
        <v>406</v>
      </c>
      <c r="C36" s="612">
        <v>0</v>
      </c>
      <c r="D36" s="664">
        <v>406</v>
      </c>
      <c r="E36" s="664">
        <v>394</v>
      </c>
      <c r="F36" s="664">
        <v>6</v>
      </c>
      <c r="G36" s="664">
        <v>3</v>
      </c>
      <c r="H36" s="612">
        <v>2</v>
      </c>
      <c r="I36" s="612">
        <v>1</v>
      </c>
      <c r="J36" s="592">
        <v>12</v>
      </c>
      <c r="K36" s="593">
        <f t="shared" si="0"/>
        <v>406</v>
      </c>
      <c r="L36" s="707" t="s">
        <v>405</v>
      </c>
      <c r="M36" s="666"/>
    </row>
    <row r="37" spans="1:13" ht="20.100000000000001" customHeight="1" x14ac:dyDescent="0.25">
      <c r="A37" s="786" t="s">
        <v>30</v>
      </c>
      <c r="B37" s="596">
        <v>630</v>
      </c>
      <c r="C37" s="596">
        <v>36</v>
      </c>
      <c r="D37" s="600">
        <v>666</v>
      </c>
      <c r="E37" s="600">
        <v>487</v>
      </c>
      <c r="F37" s="600">
        <v>41</v>
      </c>
      <c r="G37" s="600">
        <v>19</v>
      </c>
      <c r="H37" s="596">
        <v>32</v>
      </c>
      <c r="I37" s="596">
        <v>87</v>
      </c>
      <c r="J37" s="597">
        <v>179</v>
      </c>
      <c r="K37" s="597">
        <f t="shared" si="0"/>
        <v>666</v>
      </c>
      <c r="L37" s="707" t="s">
        <v>406</v>
      </c>
      <c r="M37" s="666"/>
    </row>
    <row r="38" spans="1:13" ht="20.100000000000001" customHeight="1" x14ac:dyDescent="0.25">
      <c r="A38" s="591" t="s">
        <v>296</v>
      </c>
      <c r="B38" s="596">
        <v>9573</v>
      </c>
      <c r="C38" s="596">
        <v>678</v>
      </c>
      <c r="D38" s="600">
        <v>10251</v>
      </c>
      <c r="E38" s="600">
        <v>8958</v>
      </c>
      <c r="F38" s="600">
        <v>380</v>
      </c>
      <c r="G38" s="600">
        <v>396</v>
      </c>
      <c r="H38" s="596">
        <v>178</v>
      </c>
      <c r="I38" s="596">
        <v>339</v>
      </c>
      <c r="J38" s="597">
        <v>1293</v>
      </c>
      <c r="K38" s="597">
        <f t="shared" si="0"/>
        <v>10251</v>
      </c>
      <c r="L38" s="708" t="s">
        <v>407</v>
      </c>
      <c r="M38" s="666"/>
    </row>
    <row r="39" spans="1:13" ht="20.100000000000001" customHeight="1" x14ac:dyDescent="0.25">
      <c r="A39" s="591" t="s">
        <v>26</v>
      </c>
      <c r="B39" s="596">
        <v>2773</v>
      </c>
      <c r="C39" s="596">
        <v>133</v>
      </c>
      <c r="D39" s="600">
        <v>2906</v>
      </c>
      <c r="E39" s="600">
        <v>1927</v>
      </c>
      <c r="F39" s="600">
        <v>239</v>
      </c>
      <c r="G39" s="600">
        <v>354</v>
      </c>
      <c r="H39" s="596">
        <v>154</v>
      </c>
      <c r="I39" s="596">
        <v>232</v>
      </c>
      <c r="J39" s="597">
        <v>979</v>
      </c>
      <c r="K39" s="597">
        <f t="shared" si="0"/>
        <v>2906</v>
      </c>
      <c r="L39" s="708" t="s">
        <v>409</v>
      </c>
      <c r="M39" s="666"/>
    </row>
    <row r="40" spans="1:13" ht="20.100000000000001" customHeight="1" x14ac:dyDescent="0.25">
      <c r="A40" s="591" t="s">
        <v>38</v>
      </c>
      <c r="B40" s="596">
        <v>4869</v>
      </c>
      <c r="C40" s="596">
        <v>352</v>
      </c>
      <c r="D40" s="600">
        <v>5221</v>
      </c>
      <c r="E40" s="600">
        <v>4641</v>
      </c>
      <c r="F40" s="600">
        <v>94</v>
      </c>
      <c r="G40" s="600">
        <v>217</v>
      </c>
      <c r="H40" s="596">
        <v>21</v>
      </c>
      <c r="I40" s="596">
        <v>248</v>
      </c>
      <c r="J40" s="597">
        <v>580</v>
      </c>
      <c r="K40" s="597">
        <f t="shared" si="0"/>
        <v>5221</v>
      </c>
      <c r="L40" s="708" t="s">
        <v>411</v>
      </c>
      <c r="M40" s="666"/>
    </row>
    <row r="41" spans="1:13" ht="20.100000000000001" customHeight="1" x14ac:dyDescent="0.25">
      <c r="A41" s="591" t="s">
        <v>43</v>
      </c>
      <c r="B41" s="596">
        <v>1309</v>
      </c>
      <c r="C41" s="596">
        <v>40</v>
      </c>
      <c r="D41" s="600">
        <v>1349</v>
      </c>
      <c r="E41" s="600">
        <v>1171</v>
      </c>
      <c r="F41" s="600">
        <v>159</v>
      </c>
      <c r="G41" s="600">
        <v>3</v>
      </c>
      <c r="H41" s="596">
        <v>0</v>
      </c>
      <c r="I41" s="596">
        <v>16</v>
      </c>
      <c r="J41" s="597">
        <v>178</v>
      </c>
      <c r="K41" s="597">
        <f t="shared" si="0"/>
        <v>1349</v>
      </c>
      <c r="L41" s="708" t="s">
        <v>413</v>
      </c>
      <c r="M41" s="666"/>
    </row>
    <row r="42" spans="1:13" ht="20.100000000000001" customHeight="1" thickBot="1" x14ac:dyDescent="0.3">
      <c r="A42" s="591" t="s">
        <v>369</v>
      </c>
      <c r="B42" s="596">
        <v>9</v>
      </c>
      <c r="C42" s="596">
        <v>0</v>
      </c>
      <c r="D42" s="600">
        <v>9</v>
      </c>
      <c r="E42" s="600">
        <v>9</v>
      </c>
      <c r="F42" s="600">
        <v>0</v>
      </c>
      <c r="G42" s="600">
        <v>0</v>
      </c>
      <c r="H42" s="596">
        <v>0</v>
      </c>
      <c r="I42" s="596">
        <v>0</v>
      </c>
      <c r="J42" s="597">
        <v>0</v>
      </c>
      <c r="K42" s="597">
        <f t="shared" si="0"/>
        <v>9</v>
      </c>
      <c r="L42" s="708" t="s">
        <v>430</v>
      </c>
      <c r="M42" s="666"/>
    </row>
    <row r="43" spans="1:13" ht="20.100000000000001" customHeight="1" thickBot="1" x14ac:dyDescent="0.3">
      <c r="A43" s="790" t="s">
        <v>633</v>
      </c>
      <c r="B43" s="607">
        <f t="shared" ref="B43:K43" si="2">SUM(B31:B42)</f>
        <v>34549</v>
      </c>
      <c r="C43" s="607">
        <f t="shared" si="2"/>
        <v>1754</v>
      </c>
      <c r="D43" s="602">
        <f t="shared" si="2"/>
        <v>36303</v>
      </c>
      <c r="E43" s="602">
        <f t="shared" si="2"/>
        <v>29594</v>
      </c>
      <c r="F43" s="602">
        <f t="shared" si="2"/>
        <v>2322</v>
      </c>
      <c r="G43" s="602">
        <f t="shared" si="2"/>
        <v>2102</v>
      </c>
      <c r="H43" s="607">
        <f t="shared" si="2"/>
        <v>622</v>
      </c>
      <c r="I43" s="607">
        <f t="shared" si="2"/>
        <v>1663</v>
      </c>
      <c r="J43" s="607">
        <f t="shared" si="2"/>
        <v>6709</v>
      </c>
      <c r="K43" s="607">
        <f t="shared" si="2"/>
        <v>36303</v>
      </c>
      <c r="L43" s="585" t="s">
        <v>725</v>
      </c>
      <c r="M43" s="666"/>
    </row>
    <row r="44" spans="1:13" ht="20.100000000000001" customHeight="1" thickBot="1" x14ac:dyDescent="0.3">
      <c r="A44" s="608" t="s">
        <v>829</v>
      </c>
      <c r="B44" s="609"/>
      <c r="C44" s="609"/>
      <c r="D44" s="610"/>
      <c r="E44" s="610"/>
      <c r="F44" s="610"/>
      <c r="G44" s="610"/>
      <c r="H44" s="609"/>
      <c r="I44" s="609"/>
      <c r="J44" s="610"/>
      <c r="K44" s="610"/>
      <c r="L44" s="781" t="s">
        <v>726</v>
      </c>
      <c r="M44" s="666"/>
    </row>
    <row r="45" spans="1:13" ht="20.100000000000001" customHeight="1" thickBot="1" x14ac:dyDescent="0.3">
      <c r="A45" s="528" t="s">
        <v>31</v>
      </c>
      <c r="B45" s="1117">
        <v>20</v>
      </c>
      <c r="C45" s="1117">
        <v>0</v>
      </c>
      <c r="D45" s="1117">
        <v>20</v>
      </c>
      <c r="E45" s="1117">
        <v>19</v>
      </c>
      <c r="F45" s="1117">
        <v>0</v>
      </c>
      <c r="G45" s="1117">
        <v>1</v>
      </c>
      <c r="H45" s="1117">
        <v>0</v>
      </c>
      <c r="I45" s="1117">
        <v>0</v>
      </c>
      <c r="J45" s="1117">
        <v>1</v>
      </c>
      <c r="K45" s="1117">
        <f t="shared" ref="K45:K46" si="3">J45+E45</f>
        <v>20</v>
      </c>
      <c r="L45" s="616" t="s">
        <v>402</v>
      </c>
      <c r="M45" s="666"/>
    </row>
    <row r="46" spans="1:13" ht="20.100000000000001" customHeight="1" thickBot="1" x14ac:dyDescent="0.3">
      <c r="A46" s="617" t="s">
        <v>639</v>
      </c>
      <c r="B46" s="607">
        <v>20</v>
      </c>
      <c r="C46" s="607">
        <v>0</v>
      </c>
      <c r="D46" s="602">
        <v>20</v>
      </c>
      <c r="E46" s="602">
        <v>19</v>
      </c>
      <c r="F46" s="602">
        <v>0</v>
      </c>
      <c r="G46" s="602">
        <v>1</v>
      </c>
      <c r="H46" s="607">
        <v>0</v>
      </c>
      <c r="I46" s="607">
        <v>0</v>
      </c>
      <c r="J46" s="607">
        <v>1</v>
      </c>
      <c r="K46" s="607">
        <f t="shared" si="3"/>
        <v>20</v>
      </c>
      <c r="L46" s="788" t="s">
        <v>727</v>
      </c>
      <c r="M46" s="666"/>
    </row>
    <row r="47" spans="1:13" ht="20.100000000000001" customHeight="1" thickBot="1" x14ac:dyDescent="0.3">
      <c r="A47" s="582" t="s">
        <v>949</v>
      </c>
      <c r="B47" s="618">
        <f>B46+B43+B29</f>
        <v>112621</v>
      </c>
      <c r="C47" s="618">
        <f t="shared" ref="C47:K47" si="4">C46+C43+C29</f>
        <v>16584</v>
      </c>
      <c r="D47" s="618">
        <f t="shared" si="4"/>
        <v>129205</v>
      </c>
      <c r="E47" s="618">
        <f t="shared" si="4"/>
        <v>107647</v>
      </c>
      <c r="F47" s="618">
        <f t="shared" si="4"/>
        <v>7432</v>
      </c>
      <c r="G47" s="618">
        <f t="shared" si="4"/>
        <v>6057</v>
      </c>
      <c r="H47" s="618">
        <f t="shared" si="4"/>
        <v>3259</v>
      </c>
      <c r="I47" s="618">
        <f t="shared" si="4"/>
        <v>4810</v>
      </c>
      <c r="J47" s="618">
        <f t="shared" si="4"/>
        <v>21558</v>
      </c>
      <c r="K47" s="618">
        <f t="shared" si="4"/>
        <v>129205</v>
      </c>
      <c r="L47" s="788" t="s">
        <v>951</v>
      </c>
      <c r="M47" s="666"/>
    </row>
    <row r="48" spans="1:13" ht="18" x14ac:dyDescent="0.25">
      <c r="A48" s="1602" t="s">
        <v>950</v>
      </c>
      <c r="B48" s="1602"/>
      <c r="C48" s="1602"/>
      <c r="D48" s="833"/>
      <c r="E48" s="833"/>
      <c r="F48" s="833"/>
      <c r="G48" s="833"/>
      <c r="H48" s="833"/>
      <c r="I48" s="666"/>
      <c r="J48" s="666"/>
      <c r="K48" s="666"/>
      <c r="L48" s="775" t="s">
        <v>943</v>
      </c>
      <c r="M48" s="666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</sheetData>
  <mergeCells count="11">
    <mergeCell ref="A48:C48"/>
    <mergeCell ref="A1:L1"/>
    <mergeCell ref="A2:L2"/>
    <mergeCell ref="A4:A6"/>
    <mergeCell ref="R26:S26"/>
    <mergeCell ref="K4:K5"/>
    <mergeCell ref="E4:E5"/>
    <mergeCell ref="F4:J4"/>
    <mergeCell ref="B4:C4"/>
    <mergeCell ref="D4:D5"/>
    <mergeCell ref="L4:L6"/>
  </mergeCells>
  <printOptions horizontalCentered="1"/>
  <pageMargins left="0.15748031496062992" right="0.47244094488188981" top="0.23622047244094491" bottom="0.35433070866141736" header="0.19685039370078741" footer="0.19685039370078741"/>
  <pageSetup paperSize="9" scale="52" orientation="landscape" r:id="rId1"/>
  <headerFooter>
    <oddFooter>&amp;C&amp;"Arial,Bold"&amp;14 39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</cols>
  <sheetData>
    <row r="1" spans="1:5" ht="24.75" customHeight="1" x14ac:dyDescent="0.25">
      <c r="A1" s="1578" t="s">
        <v>145</v>
      </c>
      <c r="B1" s="1578"/>
      <c r="C1" s="1578"/>
      <c r="D1" s="1578"/>
      <c r="E1" s="1578"/>
    </row>
    <row r="2" spans="1:5" ht="27.75" customHeight="1" thickBot="1" x14ac:dyDescent="0.3">
      <c r="A2" s="1579" t="s">
        <v>280</v>
      </c>
      <c r="B2" s="1579"/>
      <c r="C2" s="1579"/>
      <c r="D2" s="1579"/>
      <c r="E2" s="1579"/>
    </row>
    <row r="3" spans="1:5" ht="27.75" customHeight="1" thickTop="1" thickBot="1" x14ac:dyDescent="0.3">
      <c r="A3" s="1585" t="s">
        <v>152</v>
      </c>
      <c r="B3" s="1581"/>
      <c r="C3" s="1586" t="s">
        <v>165</v>
      </c>
      <c r="D3" s="1586"/>
      <c r="E3" s="1583" t="s">
        <v>187</v>
      </c>
    </row>
    <row r="4" spans="1:5" ht="29.25" customHeight="1" thickTop="1" thickBot="1" x14ac:dyDescent="0.3">
      <c r="A4" s="1579"/>
      <c r="B4" s="1582"/>
      <c r="C4" s="41" t="s">
        <v>168</v>
      </c>
      <c r="D4" s="42" t="s">
        <v>169</v>
      </c>
      <c r="E4" s="1584"/>
    </row>
    <row r="5" spans="1:5" ht="24.95" customHeight="1" thickTop="1" x14ac:dyDescent="0.25">
      <c r="A5" s="239" t="s">
        <v>26</v>
      </c>
      <c r="B5" s="239"/>
      <c r="C5" s="157">
        <v>143</v>
      </c>
      <c r="D5" s="156">
        <v>15</v>
      </c>
      <c r="E5" s="156">
        <v>158</v>
      </c>
    </row>
    <row r="6" spans="1:5" ht="24.95" customHeight="1" x14ac:dyDescent="0.25">
      <c r="A6" s="58" t="s">
        <v>28</v>
      </c>
      <c r="B6" s="58"/>
      <c r="C6" s="157">
        <v>3141</v>
      </c>
      <c r="D6" s="156">
        <v>27</v>
      </c>
      <c r="E6" s="156">
        <v>3168</v>
      </c>
    </row>
    <row r="7" spans="1:5" ht="24.95" customHeight="1" x14ac:dyDescent="0.25">
      <c r="A7" s="58" t="s">
        <v>30</v>
      </c>
      <c r="B7" s="58"/>
      <c r="C7" s="157">
        <v>185</v>
      </c>
      <c r="D7" s="156">
        <v>0</v>
      </c>
      <c r="E7" s="156">
        <v>185</v>
      </c>
    </row>
    <row r="8" spans="1:5" ht="24.95" customHeight="1" x14ac:dyDescent="0.25">
      <c r="A8" s="58" t="s">
        <v>31</v>
      </c>
      <c r="B8" s="58"/>
      <c r="C8" s="157">
        <v>2707</v>
      </c>
      <c r="D8" s="156">
        <v>10</v>
      </c>
      <c r="E8" s="156">
        <v>2717</v>
      </c>
    </row>
    <row r="9" spans="1:5" ht="24.95" customHeight="1" x14ac:dyDescent="0.25">
      <c r="A9" s="58" t="s">
        <v>33</v>
      </c>
      <c r="B9" s="58"/>
      <c r="C9" s="157">
        <v>741</v>
      </c>
      <c r="D9" s="156">
        <v>6</v>
      </c>
      <c r="E9" s="156">
        <v>747</v>
      </c>
    </row>
    <row r="10" spans="1:5" ht="24.95" customHeight="1" x14ac:dyDescent="0.25">
      <c r="A10" s="58" t="s">
        <v>34</v>
      </c>
      <c r="B10" s="58"/>
      <c r="C10" s="157">
        <v>260</v>
      </c>
      <c r="D10" s="156">
        <v>2</v>
      </c>
      <c r="E10" s="156">
        <v>262</v>
      </c>
    </row>
    <row r="11" spans="1:5" ht="24.95" customHeight="1" x14ac:dyDescent="0.25">
      <c r="A11" s="58" t="s">
        <v>35</v>
      </c>
      <c r="B11" s="58"/>
      <c r="C11" s="157">
        <v>3</v>
      </c>
      <c r="D11" s="156">
        <v>0</v>
      </c>
      <c r="E11" s="156">
        <v>3</v>
      </c>
    </row>
    <row r="12" spans="1:5" ht="24.95" customHeight="1" x14ac:dyDescent="0.25">
      <c r="A12" s="117" t="s">
        <v>47</v>
      </c>
      <c r="B12" s="117"/>
      <c r="C12" s="157">
        <v>54</v>
      </c>
      <c r="D12" s="156">
        <v>2</v>
      </c>
      <c r="E12" s="156">
        <v>56</v>
      </c>
    </row>
    <row r="13" spans="1:5" ht="32.25" customHeight="1" thickBot="1" x14ac:dyDescent="0.3">
      <c r="A13" s="154" t="s">
        <v>58</v>
      </c>
      <c r="B13" s="154"/>
      <c r="C13" s="163">
        <v>7234</v>
      </c>
      <c r="D13" s="158">
        <v>62</v>
      </c>
      <c r="E13" s="158">
        <v>7296</v>
      </c>
    </row>
    <row r="14" spans="1:5" ht="20.100000000000001" customHeight="1" x14ac:dyDescent="0.35">
      <c r="A14" s="12"/>
      <c r="B14" s="12"/>
      <c r="C14" s="12"/>
      <c r="D14" s="12"/>
      <c r="E14" s="12"/>
    </row>
    <row r="15" spans="1:5" ht="20.100000000000001" customHeight="1" x14ac:dyDescent="0.35">
      <c r="A15" s="12"/>
      <c r="B15" s="12"/>
      <c r="C15" s="12"/>
      <c r="D15" s="12"/>
      <c r="E15" s="12"/>
    </row>
    <row r="16" spans="1:5" ht="20.100000000000001" customHeight="1" x14ac:dyDescent="0.35">
      <c r="A16" s="12"/>
      <c r="B16" s="12"/>
      <c r="C16" s="12"/>
      <c r="D16" s="12"/>
      <c r="E16" s="12"/>
    </row>
    <row r="17" spans="1:5" ht="20.100000000000001" customHeight="1" x14ac:dyDescent="0.35">
      <c r="A17" s="12"/>
      <c r="B17" s="12"/>
      <c r="C17" s="12"/>
      <c r="D17" s="12"/>
      <c r="E17" s="12"/>
    </row>
    <row r="18" spans="1:5" ht="20.100000000000001" customHeight="1" x14ac:dyDescent="0.35">
      <c r="A18" s="12"/>
      <c r="B18" s="12"/>
      <c r="C18" s="12"/>
      <c r="D18" s="12"/>
      <c r="E18" s="12"/>
    </row>
    <row r="19" spans="1:5" ht="20.100000000000001" customHeight="1" x14ac:dyDescent="0.35">
      <c r="A19" s="12"/>
      <c r="B19" s="12"/>
      <c r="C19" s="12"/>
      <c r="D19" s="12"/>
      <c r="E19" s="12"/>
    </row>
    <row r="20" spans="1:5" ht="20.100000000000001" customHeight="1" x14ac:dyDescent="0.35">
      <c r="A20" s="12"/>
      <c r="B20" s="12"/>
      <c r="C20" s="12"/>
      <c r="D20" s="12"/>
      <c r="E20" s="12"/>
    </row>
    <row r="21" spans="1:5" ht="20.100000000000001" customHeight="1" x14ac:dyDescent="0.35">
      <c r="A21" s="12"/>
      <c r="B21" s="12"/>
      <c r="C21" s="12"/>
      <c r="D21" s="12"/>
      <c r="E21" s="12"/>
    </row>
    <row r="22" spans="1:5" ht="20.100000000000001" customHeight="1" x14ac:dyDescent="0.35">
      <c r="A22" s="12"/>
      <c r="B22" s="12"/>
      <c r="C22" s="12"/>
      <c r="D22" s="12"/>
      <c r="E22" s="12"/>
    </row>
    <row r="23" spans="1:5" ht="20.100000000000001" customHeight="1" x14ac:dyDescent="0.35">
      <c r="A23" s="12"/>
      <c r="B23" s="12"/>
      <c r="C23" s="12"/>
      <c r="D23" s="12"/>
      <c r="E23" s="12"/>
    </row>
    <row r="24" spans="1:5" ht="20.100000000000001" customHeight="1" x14ac:dyDescent="0.35">
      <c r="A24" s="12"/>
      <c r="B24" s="12"/>
      <c r="C24" s="12"/>
      <c r="D24" s="12"/>
      <c r="E24" s="12"/>
    </row>
    <row r="25" spans="1:5" ht="20.100000000000001" customHeight="1" x14ac:dyDescent="0.35">
      <c r="A25" s="12"/>
      <c r="B25" s="12"/>
      <c r="C25" s="12"/>
      <c r="D25" s="12"/>
      <c r="E25" s="12"/>
    </row>
    <row r="26" spans="1:5" ht="20.100000000000001" customHeight="1" x14ac:dyDescent="0.35">
      <c r="A26" s="12"/>
      <c r="B26" s="12"/>
      <c r="C26" s="12"/>
      <c r="D26" s="12"/>
      <c r="E26" s="12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12" max="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  <col min="7" max="7" width="14.85546875" customWidth="1"/>
    <col min="8" max="9" width="15.28515625" customWidth="1"/>
    <col min="10" max="10" width="19.5703125" customWidth="1"/>
  </cols>
  <sheetData>
    <row r="1" spans="1:10" ht="24.75" customHeight="1" x14ac:dyDescent="0.25">
      <c r="A1" s="1578" t="s">
        <v>145</v>
      </c>
      <c r="B1" s="1578"/>
      <c r="C1" s="1578"/>
      <c r="D1" s="1578"/>
      <c r="E1" s="1578"/>
      <c r="F1" s="53"/>
      <c r="G1" s="53"/>
      <c r="H1" s="53"/>
      <c r="I1" s="53"/>
      <c r="J1" s="53"/>
    </row>
    <row r="2" spans="1:10" ht="27.75" customHeight="1" thickBot="1" x14ac:dyDescent="0.3">
      <c r="A2" s="1579" t="s">
        <v>281</v>
      </c>
      <c r="B2" s="1579"/>
      <c r="C2" s="1579"/>
      <c r="D2" s="1579"/>
      <c r="E2" s="1579"/>
      <c r="F2" s="53"/>
      <c r="G2" s="53"/>
      <c r="H2" s="53"/>
      <c r="I2" s="53"/>
      <c r="J2" s="53"/>
    </row>
    <row r="3" spans="1:10" ht="27.75" customHeight="1" thickTop="1" thickBot="1" x14ac:dyDescent="0.3">
      <c r="A3" s="1585" t="s">
        <v>152</v>
      </c>
      <c r="B3" s="1581"/>
      <c r="C3" s="1586" t="s">
        <v>165</v>
      </c>
      <c r="D3" s="1586"/>
      <c r="E3" s="1583" t="s">
        <v>187</v>
      </c>
      <c r="F3" s="53"/>
      <c r="G3" s="53"/>
      <c r="H3" s="53"/>
      <c r="I3" s="53"/>
      <c r="J3" s="1628"/>
    </row>
    <row r="4" spans="1:10" ht="29.25" customHeight="1" thickTop="1" thickBot="1" x14ac:dyDescent="0.3">
      <c r="A4" s="1579"/>
      <c r="B4" s="1582"/>
      <c r="C4" s="41" t="s">
        <v>168</v>
      </c>
      <c r="D4" s="42" t="s">
        <v>169</v>
      </c>
      <c r="E4" s="1584"/>
      <c r="F4" s="118"/>
      <c r="G4" s="118"/>
      <c r="H4" s="118"/>
      <c r="I4" s="118"/>
      <c r="J4" s="1578"/>
    </row>
    <row r="5" spans="1:10" ht="24.95" customHeight="1" thickTop="1" x14ac:dyDescent="0.25">
      <c r="A5" s="1573" t="s">
        <v>31</v>
      </c>
      <c r="B5" s="1573"/>
      <c r="C5" s="58">
        <v>110</v>
      </c>
      <c r="D5" s="148">
        <v>2</v>
      </c>
      <c r="E5" s="148">
        <v>112</v>
      </c>
      <c r="F5" s="56"/>
      <c r="G5" s="56"/>
      <c r="H5" s="56"/>
      <c r="I5" s="56"/>
      <c r="J5" s="56"/>
    </row>
    <row r="6" spans="1:10" ht="32.25" customHeight="1" thickBot="1" x14ac:dyDescent="0.3">
      <c r="A6" s="1572" t="s">
        <v>58</v>
      </c>
      <c r="B6" s="1572"/>
      <c r="C6" s="146">
        <v>110</v>
      </c>
      <c r="D6" s="147">
        <v>2</v>
      </c>
      <c r="E6" s="147">
        <v>112</v>
      </c>
      <c r="F6" s="56"/>
      <c r="G6" s="56"/>
      <c r="H6" s="56"/>
      <c r="I6" s="56"/>
      <c r="J6" s="56"/>
    </row>
    <row r="7" spans="1:10" ht="20.100000000000001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20.100000000000001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20.100000000000001" customHeight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0.100000000000001" customHeight="1" x14ac:dyDescent="0.3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20.100000000000001" customHeight="1" x14ac:dyDescent="0.3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0.100000000000001" customHeight="1" x14ac:dyDescent="0.3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0.100000000000001" customHeight="1" x14ac:dyDescent="0.35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20.100000000000001" customHeight="1" x14ac:dyDescent="0.35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0.100000000000001" customHeight="1" x14ac:dyDescent="0.35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20.100000000000001" customHeight="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0.100000000000001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0.100000000000001" customHeight="1" x14ac:dyDescent="0.35">
      <c r="A19" s="12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5" max="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5" x14ac:dyDescent="0.25"/>
  <cols>
    <col min="1" max="1" width="20.140625" customWidth="1"/>
    <col min="2" max="2" width="9.7109375" customWidth="1"/>
    <col min="3" max="3" width="16.7109375" customWidth="1"/>
    <col min="4" max="4" width="15.7109375" customWidth="1"/>
    <col min="5" max="5" width="21.140625" customWidth="1"/>
    <col min="6" max="6" width="16" customWidth="1"/>
    <col min="7" max="8" width="11.5703125" customWidth="1"/>
    <col min="9" max="9" width="12.140625" customWidth="1"/>
    <col min="10" max="10" width="13" customWidth="1"/>
    <col min="11" max="11" width="19.140625" customWidth="1"/>
  </cols>
  <sheetData>
    <row r="1" spans="1:11" ht="26.25" customHeight="1" thickBot="1" x14ac:dyDescent="0.3">
      <c r="A1" s="1634" t="s">
        <v>174</v>
      </c>
      <c r="B1" s="1634"/>
      <c r="C1" s="1634"/>
      <c r="D1" s="1634"/>
      <c r="E1" s="1634"/>
      <c r="F1" s="1634"/>
      <c r="G1" s="1634"/>
      <c r="H1" s="1634"/>
      <c r="I1" s="1634"/>
      <c r="J1" s="1634"/>
      <c r="K1" s="1634"/>
    </row>
    <row r="2" spans="1:11" ht="33" customHeight="1" thickTop="1" thickBot="1" x14ac:dyDescent="0.3">
      <c r="A2" s="1635" t="s">
        <v>175</v>
      </c>
      <c r="B2" s="1585"/>
      <c r="C2" s="1635"/>
      <c r="D2" s="1635"/>
      <c r="E2" s="1635"/>
      <c r="F2" s="1635"/>
      <c r="G2" s="1635"/>
      <c r="H2" s="1635"/>
      <c r="I2" s="1635"/>
      <c r="J2" s="1635"/>
      <c r="K2" s="1635"/>
    </row>
    <row r="3" spans="1:11" ht="26.25" customHeight="1" thickTop="1" thickBot="1" x14ac:dyDescent="0.3">
      <c r="A3" s="1636" t="s">
        <v>152</v>
      </c>
      <c r="B3" s="1581"/>
      <c r="C3" s="1586" t="s">
        <v>165</v>
      </c>
      <c r="D3" s="1586"/>
      <c r="E3" s="1638"/>
      <c r="F3" s="1640" t="s">
        <v>146</v>
      </c>
      <c r="G3" s="1586" t="s">
        <v>147</v>
      </c>
      <c r="H3" s="1586"/>
      <c r="I3" s="1586"/>
      <c r="J3" s="1586"/>
      <c r="K3" s="1583" t="s">
        <v>167</v>
      </c>
    </row>
    <row r="4" spans="1:11" ht="45" customHeight="1" thickTop="1" thickBot="1" x14ac:dyDescent="0.3">
      <c r="A4" s="1637"/>
      <c r="B4" s="1582"/>
      <c r="C4" s="41" t="s">
        <v>168</v>
      </c>
      <c r="D4" s="42" t="s">
        <v>169</v>
      </c>
      <c r="E4" s="1639"/>
      <c r="F4" s="1639"/>
      <c r="G4" s="42" t="s">
        <v>148</v>
      </c>
      <c r="H4" s="42" t="s">
        <v>149</v>
      </c>
      <c r="I4" s="42" t="s">
        <v>150</v>
      </c>
      <c r="J4" s="42" t="s">
        <v>151</v>
      </c>
      <c r="K4" s="1584"/>
    </row>
    <row r="5" spans="1:11" ht="20.100000000000001" customHeight="1" thickTop="1" x14ac:dyDescent="0.25">
      <c r="A5" s="1641" t="s">
        <v>49</v>
      </c>
      <c r="B5" s="1641"/>
      <c r="C5" s="31"/>
      <c r="D5" s="32"/>
      <c r="E5" s="32"/>
      <c r="F5" s="32"/>
      <c r="G5" s="26"/>
      <c r="H5" s="26"/>
      <c r="I5" s="26"/>
      <c r="J5" s="26"/>
      <c r="K5" s="26"/>
    </row>
    <row r="6" spans="1:11" ht="20.100000000000001" customHeight="1" x14ac:dyDescent="0.25">
      <c r="A6" s="1633" t="s">
        <v>50</v>
      </c>
      <c r="B6" s="1633"/>
      <c r="C6" s="27"/>
      <c r="D6" s="28"/>
      <c r="E6" s="28"/>
      <c r="F6" s="28"/>
      <c r="G6" s="28"/>
      <c r="H6" s="28"/>
      <c r="I6" s="28"/>
      <c r="J6" s="28"/>
      <c r="K6" s="28"/>
    </row>
    <row r="7" spans="1:11" ht="20.100000000000001" customHeight="1" x14ac:dyDescent="0.25">
      <c r="A7" s="1633" t="s">
        <v>51</v>
      </c>
      <c r="B7" s="1633"/>
      <c r="C7" s="27"/>
      <c r="D7" s="28"/>
      <c r="E7" s="28"/>
      <c r="F7" s="28"/>
      <c r="G7" s="28"/>
      <c r="H7" s="28"/>
      <c r="I7" s="28"/>
      <c r="J7" s="28"/>
      <c r="K7" s="28"/>
    </row>
    <row r="8" spans="1:11" ht="20.100000000000001" customHeight="1" x14ac:dyDescent="0.25">
      <c r="A8" s="1633" t="s">
        <v>52</v>
      </c>
      <c r="B8" s="1633"/>
      <c r="C8" s="27"/>
      <c r="D8" s="28" t="s">
        <v>105</v>
      </c>
      <c r="E8" s="28"/>
      <c r="F8" s="28"/>
      <c r="G8" s="28"/>
      <c r="H8" s="28"/>
      <c r="I8" s="28"/>
      <c r="J8" s="28"/>
      <c r="K8" s="28"/>
    </row>
    <row r="9" spans="1:11" ht="20.100000000000001" customHeight="1" x14ac:dyDescent="0.25">
      <c r="A9" s="1633" t="s">
        <v>53</v>
      </c>
      <c r="B9" s="1633"/>
      <c r="C9" s="27"/>
      <c r="D9" s="28"/>
      <c r="E9" s="28"/>
      <c r="F9" s="28"/>
      <c r="G9" s="28"/>
      <c r="H9" s="28"/>
      <c r="I9" s="28"/>
      <c r="J9" s="28"/>
      <c r="K9" s="28"/>
    </row>
    <row r="10" spans="1:11" ht="20.100000000000001" customHeight="1" x14ac:dyDescent="0.25">
      <c r="A10" s="1633" t="s">
        <v>54</v>
      </c>
      <c r="B10" s="1633"/>
      <c r="C10" s="27"/>
      <c r="D10" s="28"/>
      <c r="E10" s="28"/>
      <c r="F10" s="28"/>
      <c r="G10" s="33"/>
      <c r="H10" s="28"/>
      <c r="I10" s="28"/>
      <c r="J10" s="28"/>
      <c r="K10" s="28"/>
    </row>
    <row r="11" spans="1:11" ht="20.100000000000001" customHeight="1" x14ac:dyDescent="0.25">
      <c r="A11" s="1633" t="s">
        <v>55</v>
      </c>
      <c r="B11" s="1633"/>
      <c r="C11" s="27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x14ac:dyDescent="0.25">
      <c r="A12" s="1633" t="s">
        <v>56</v>
      </c>
      <c r="B12" s="1633"/>
      <c r="C12" s="27"/>
      <c r="D12" s="28"/>
      <c r="E12" s="28"/>
      <c r="F12" s="28"/>
      <c r="G12" s="28"/>
      <c r="H12" s="28"/>
      <c r="I12" s="28"/>
      <c r="J12" s="28"/>
      <c r="K12" s="28"/>
    </row>
    <row r="13" spans="1:11" ht="20.100000000000001" customHeight="1" x14ac:dyDescent="0.25">
      <c r="A13" s="1633" t="s">
        <v>57</v>
      </c>
      <c r="B13" s="1633"/>
      <c r="C13" s="27"/>
      <c r="D13" s="28"/>
      <c r="E13" s="28"/>
      <c r="F13" s="28"/>
      <c r="G13" s="28"/>
      <c r="H13" s="28"/>
      <c r="I13" s="28"/>
      <c r="J13" s="28"/>
      <c r="K13" s="28"/>
    </row>
    <row r="14" spans="1:11" ht="20.100000000000001" customHeight="1" x14ac:dyDescent="0.25">
      <c r="A14" s="1632" t="s">
        <v>154</v>
      </c>
      <c r="B14" s="1632"/>
      <c r="C14" s="27"/>
      <c r="D14" s="28"/>
      <c r="E14" s="28"/>
      <c r="F14" s="28"/>
      <c r="G14" s="28"/>
      <c r="H14" s="28"/>
      <c r="I14" s="28"/>
      <c r="J14" s="28"/>
      <c r="K14" s="28"/>
    </row>
    <row r="15" spans="1:11" ht="20.100000000000001" customHeight="1" x14ac:dyDescent="0.25">
      <c r="A15" s="1632" t="s">
        <v>155</v>
      </c>
      <c r="B15" s="1632"/>
      <c r="C15" s="27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x14ac:dyDescent="0.25">
      <c r="A16" s="1632" t="s">
        <v>156</v>
      </c>
      <c r="B16" s="1632"/>
      <c r="C16" s="27"/>
      <c r="D16" s="28"/>
      <c r="E16" s="28"/>
      <c r="F16" s="28"/>
      <c r="G16" s="28"/>
      <c r="H16" s="28"/>
      <c r="I16" s="28"/>
      <c r="J16" s="28"/>
      <c r="K16" s="28"/>
    </row>
    <row r="17" spans="1:11" ht="20.100000000000001" customHeight="1" x14ac:dyDescent="0.25">
      <c r="A17" s="1632" t="s">
        <v>158</v>
      </c>
      <c r="B17" s="1632"/>
      <c r="C17" s="27"/>
      <c r="D17" s="28"/>
      <c r="E17" s="28"/>
      <c r="F17" s="28"/>
      <c r="G17" s="28"/>
      <c r="H17" s="28"/>
      <c r="I17" s="28"/>
      <c r="J17" s="28"/>
      <c r="K17" s="28"/>
    </row>
    <row r="18" spans="1:11" ht="20.100000000000001" customHeight="1" x14ac:dyDescent="0.25">
      <c r="A18" s="1632" t="s">
        <v>157</v>
      </c>
      <c r="B18" s="1632"/>
      <c r="C18" s="27"/>
      <c r="D18" s="28"/>
      <c r="E18" s="28"/>
      <c r="F18" s="28"/>
      <c r="G18" s="28"/>
      <c r="H18" s="28"/>
      <c r="I18" s="28"/>
      <c r="J18" s="28"/>
      <c r="K18" s="28"/>
    </row>
    <row r="19" spans="1:11" ht="20.100000000000001" customHeight="1" x14ac:dyDescent="0.25">
      <c r="A19" s="1632" t="s">
        <v>162</v>
      </c>
      <c r="B19" s="1632"/>
      <c r="C19" s="27"/>
      <c r="D19" s="28"/>
      <c r="E19" s="28"/>
      <c r="F19" s="28"/>
      <c r="G19" s="28"/>
      <c r="H19" s="28"/>
      <c r="I19" s="28"/>
      <c r="J19" s="28"/>
      <c r="K19" s="28"/>
    </row>
    <row r="20" spans="1:11" ht="20.100000000000001" customHeight="1" x14ac:dyDescent="0.25">
      <c r="A20" s="1632" t="s">
        <v>170</v>
      </c>
      <c r="B20" s="1632"/>
      <c r="C20" s="27"/>
      <c r="D20" s="28"/>
      <c r="E20" s="28"/>
      <c r="F20" s="28"/>
      <c r="G20" s="28"/>
      <c r="H20" s="28"/>
      <c r="I20" s="28"/>
      <c r="J20" s="28"/>
      <c r="K20" s="28"/>
    </row>
    <row r="21" spans="1:11" ht="20.100000000000001" customHeight="1" x14ac:dyDescent="0.25">
      <c r="A21" s="1632" t="s">
        <v>159</v>
      </c>
      <c r="B21" s="1632"/>
      <c r="C21" s="27"/>
      <c r="D21" s="28"/>
      <c r="E21" s="28"/>
      <c r="F21" s="28"/>
      <c r="G21" s="28"/>
      <c r="H21" s="28"/>
      <c r="I21" s="28"/>
      <c r="J21" s="28"/>
      <c r="K21" s="28"/>
    </row>
    <row r="22" spans="1:11" ht="20.100000000000001" customHeight="1" x14ac:dyDescent="0.25">
      <c r="A22" s="1632" t="s">
        <v>160</v>
      </c>
      <c r="B22" s="1632"/>
      <c r="C22" s="27"/>
      <c r="D22" s="28"/>
      <c r="E22" s="28"/>
      <c r="F22" s="28"/>
      <c r="G22" s="28"/>
      <c r="H22" s="28"/>
      <c r="I22" s="28"/>
      <c r="J22" s="28"/>
      <c r="K22" s="28"/>
    </row>
    <row r="23" spans="1:11" ht="20.100000000000001" customHeight="1" x14ac:dyDescent="0.25">
      <c r="A23" s="1632" t="s">
        <v>161</v>
      </c>
      <c r="B23" s="1632"/>
      <c r="C23" s="27"/>
      <c r="D23" s="28"/>
      <c r="E23" s="28"/>
      <c r="F23" s="28"/>
      <c r="G23" s="28"/>
      <c r="H23" s="28"/>
      <c r="I23" s="28"/>
      <c r="J23" s="28"/>
      <c r="K23" s="28"/>
    </row>
    <row r="24" spans="1:11" ht="20.100000000000001" customHeight="1" x14ac:dyDescent="0.25">
      <c r="A24" s="1632" t="s">
        <v>163</v>
      </c>
      <c r="B24" s="1632"/>
      <c r="C24" s="27"/>
      <c r="D24" s="28"/>
      <c r="E24" s="28"/>
      <c r="F24" s="28"/>
      <c r="G24" s="28"/>
      <c r="H24" s="28"/>
      <c r="I24" s="28"/>
      <c r="J24" s="28"/>
      <c r="K24" s="28"/>
    </row>
    <row r="25" spans="1:11" ht="20.100000000000001" customHeight="1" x14ac:dyDescent="0.25">
      <c r="A25" s="1632" t="s">
        <v>164</v>
      </c>
      <c r="B25" s="1632"/>
      <c r="C25" s="27"/>
      <c r="D25" s="28"/>
      <c r="E25" s="28"/>
      <c r="F25" s="28"/>
      <c r="G25" s="28"/>
      <c r="H25" s="28"/>
      <c r="I25" s="28"/>
      <c r="J25" s="28"/>
      <c r="K25" s="28"/>
    </row>
    <row r="26" spans="1:11" ht="20.100000000000001" customHeight="1" x14ac:dyDescent="0.25">
      <c r="A26" s="1632" t="s">
        <v>173</v>
      </c>
      <c r="B26" s="1632"/>
      <c r="C26" s="27"/>
      <c r="D26" s="28"/>
      <c r="E26" s="28"/>
      <c r="F26" s="28"/>
      <c r="G26" s="28"/>
      <c r="H26" s="28"/>
      <c r="I26" s="28"/>
      <c r="J26" s="28"/>
      <c r="K26" s="28"/>
    </row>
    <row r="27" spans="1:11" ht="28.5" customHeight="1" x14ac:dyDescent="0.25">
      <c r="A27" s="1630" t="s">
        <v>166</v>
      </c>
      <c r="B27" s="29" t="s">
        <v>31</v>
      </c>
      <c r="C27" s="30"/>
      <c r="D27" s="28"/>
      <c r="E27" s="28"/>
      <c r="F27" s="28"/>
      <c r="G27" s="28"/>
      <c r="H27" s="28"/>
      <c r="I27" s="28"/>
      <c r="J27" s="28"/>
      <c r="K27" s="28"/>
    </row>
    <row r="28" spans="1:11" ht="30.75" customHeight="1" thickBot="1" x14ac:dyDescent="0.3">
      <c r="A28" s="1631"/>
      <c r="B28" s="45" t="s">
        <v>133</v>
      </c>
      <c r="C28" s="46"/>
      <c r="D28" s="47"/>
      <c r="E28" s="47"/>
      <c r="F28" s="47"/>
      <c r="G28" s="47"/>
      <c r="H28" s="47"/>
      <c r="I28" s="47"/>
      <c r="J28" s="47"/>
      <c r="K28" s="47"/>
    </row>
    <row r="29" spans="1:11" ht="24.95" customHeight="1" thickTop="1" thickBot="1" x14ac:dyDescent="0.3">
      <c r="A29" s="1629" t="s">
        <v>16</v>
      </c>
      <c r="B29" s="1629"/>
      <c r="C29" s="48"/>
      <c r="D29" s="49"/>
      <c r="E29" s="49"/>
      <c r="F29" s="49"/>
      <c r="G29" s="49"/>
      <c r="H29" s="49"/>
      <c r="I29" s="49"/>
      <c r="J29" s="49"/>
      <c r="K29" s="49"/>
    </row>
    <row r="30" spans="1:11" ht="15.75" thickTop="1" x14ac:dyDescent="0.25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5" x14ac:dyDescent="0.25"/>
  <cols>
    <col min="1" max="1" width="32.140625" customWidth="1"/>
    <col min="2" max="2" width="20.7109375" customWidth="1"/>
    <col min="3" max="3" width="17.140625" customWidth="1"/>
    <col min="4" max="4" width="18.140625" customWidth="1"/>
    <col min="5" max="5" width="18.85546875" customWidth="1"/>
    <col min="6" max="7" width="18.140625" customWidth="1"/>
    <col min="8" max="8" width="21" customWidth="1"/>
  </cols>
  <sheetData>
    <row r="1" spans="1:9" ht="41.25" customHeight="1" x14ac:dyDescent="0.25">
      <c r="A1" s="1642" t="s">
        <v>189</v>
      </c>
      <c r="B1" s="1642"/>
      <c r="C1" s="1642"/>
      <c r="D1" s="1642"/>
      <c r="E1" s="1642"/>
      <c r="F1" s="1642"/>
      <c r="G1" s="1642"/>
      <c r="H1" s="1642"/>
      <c r="I1" s="53"/>
    </row>
    <row r="2" spans="1:9" ht="39" customHeight="1" thickBot="1" x14ac:dyDescent="0.3">
      <c r="A2" s="1644" t="s">
        <v>283</v>
      </c>
      <c r="B2" s="1644"/>
      <c r="C2" s="1644"/>
      <c r="D2" s="1644"/>
      <c r="E2" s="1644"/>
      <c r="F2" s="1644"/>
      <c r="G2" s="1644"/>
      <c r="H2" s="1644"/>
    </row>
    <row r="3" spans="1:9" ht="32.25" customHeight="1" thickTop="1" thickBot="1" x14ac:dyDescent="0.3">
      <c r="A3" s="1643" t="s">
        <v>152</v>
      </c>
      <c r="B3" s="1645" t="s">
        <v>146</v>
      </c>
      <c r="C3" s="1649" t="s">
        <v>147</v>
      </c>
      <c r="D3" s="1650"/>
      <c r="E3" s="1650"/>
      <c r="F3" s="1650"/>
      <c r="G3" s="1651"/>
      <c r="H3" s="1647" t="s">
        <v>188</v>
      </c>
    </row>
    <row r="4" spans="1:9" ht="45" customHeight="1" thickTop="1" thickBot="1" x14ac:dyDescent="0.3">
      <c r="A4" s="1644"/>
      <c r="B4" s="1646"/>
      <c r="C4" s="67" t="s">
        <v>148</v>
      </c>
      <c r="D4" s="67" t="s">
        <v>149</v>
      </c>
      <c r="E4" s="67" t="s">
        <v>150</v>
      </c>
      <c r="F4" s="67" t="s">
        <v>151</v>
      </c>
      <c r="G4" s="67" t="s">
        <v>0</v>
      </c>
      <c r="H4" s="1648"/>
    </row>
    <row r="5" spans="1:9" ht="35.25" customHeight="1" thickTop="1" thickBot="1" x14ac:dyDescent="0.3">
      <c r="A5" s="246" t="s">
        <v>292</v>
      </c>
      <c r="B5" s="227"/>
      <c r="C5" s="227"/>
      <c r="D5" s="227"/>
      <c r="E5" s="227"/>
      <c r="F5" s="227"/>
      <c r="G5" s="227"/>
      <c r="H5" s="226"/>
    </row>
    <row r="6" spans="1:9" ht="30" customHeight="1" thickTop="1" x14ac:dyDescent="0.25">
      <c r="A6" s="247" t="s">
        <v>25</v>
      </c>
      <c r="B6" s="224">
        <v>448</v>
      </c>
      <c r="C6" s="245">
        <v>0</v>
      </c>
      <c r="D6" s="245">
        <v>0</v>
      </c>
      <c r="E6" s="245">
        <v>1</v>
      </c>
      <c r="F6" s="245">
        <v>8</v>
      </c>
      <c r="G6" s="245">
        <v>9</v>
      </c>
      <c r="H6" s="245">
        <f>B6+G6</f>
        <v>457</v>
      </c>
    </row>
    <row r="7" spans="1:9" ht="30" customHeight="1" x14ac:dyDescent="0.25">
      <c r="A7" s="250" t="s">
        <v>26</v>
      </c>
      <c r="B7" s="251">
        <v>258</v>
      </c>
      <c r="C7" s="252">
        <v>0</v>
      </c>
      <c r="D7" s="252">
        <v>4</v>
      </c>
      <c r="E7" s="252">
        <v>3</v>
      </c>
      <c r="F7" s="252">
        <v>4</v>
      </c>
      <c r="G7" s="252">
        <v>11</v>
      </c>
      <c r="H7" s="253">
        <f t="shared" ref="H7:H32" si="0">B7+G7</f>
        <v>269</v>
      </c>
    </row>
    <row r="8" spans="1:9" ht="30" customHeight="1" x14ac:dyDescent="0.25">
      <c r="A8" s="232" t="s">
        <v>27</v>
      </c>
      <c r="B8" s="223">
        <v>2276</v>
      </c>
      <c r="C8" s="241">
        <v>39</v>
      </c>
      <c r="D8" s="241">
        <v>120</v>
      </c>
      <c r="E8" s="241">
        <v>8</v>
      </c>
      <c r="F8" s="241">
        <v>29</v>
      </c>
      <c r="G8" s="241">
        <v>196</v>
      </c>
      <c r="H8" s="245">
        <f t="shared" si="0"/>
        <v>2472</v>
      </c>
    </row>
    <row r="9" spans="1:9" ht="30" customHeight="1" x14ac:dyDescent="0.25">
      <c r="A9" s="232" t="s">
        <v>28</v>
      </c>
      <c r="B9" s="223">
        <v>2850</v>
      </c>
      <c r="C9" s="241">
        <v>425</v>
      </c>
      <c r="D9" s="241">
        <v>68</v>
      </c>
      <c r="E9" s="241">
        <v>11</v>
      </c>
      <c r="F9" s="241">
        <v>222</v>
      </c>
      <c r="G9" s="241">
        <v>726</v>
      </c>
      <c r="H9" s="245">
        <f t="shared" si="0"/>
        <v>3576</v>
      </c>
    </row>
    <row r="10" spans="1:9" ht="30" customHeight="1" x14ac:dyDescent="0.25">
      <c r="A10" s="232" t="s">
        <v>29</v>
      </c>
      <c r="B10" s="223">
        <v>0</v>
      </c>
      <c r="C10" s="241">
        <v>29</v>
      </c>
      <c r="D10" s="241">
        <v>62</v>
      </c>
      <c r="E10" s="241">
        <v>28</v>
      </c>
      <c r="F10" s="241">
        <v>24</v>
      </c>
      <c r="G10" s="241">
        <v>143</v>
      </c>
      <c r="H10" s="245">
        <f t="shared" si="0"/>
        <v>143</v>
      </c>
    </row>
    <row r="11" spans="1:9" ht="30" customHeight="1" x14ac:dyDescent="0.25">
      <c r="A11" s="232" t="s">
        <v>30</v>
      </c>
      <c r="B11" s="223">
        <v>2124</v>
      </c>
      <c r="C11" s="241">
        <v>161</v>
      </c>
      <c r="D11" s="241">
        <v>28</v>
      </c>
      <c r="E11" s="241">
        <v>24</v>
      </c>
      <c r="F11" s="241">
        <v>114</v>
      </c>
      <c r="G11" s="241">
        <v>327</v>
      </c>
      <c r="H11" s="245">
        <f t="shared" si="0"/>
        <v>2451</v>
      </c>
    </row>
    <row r="12" spans="1:9" ht="30" customHeight="1" x14ac:dyDescent="0.25">
      <c r="A12" s="232" t="s">
        <v>31</v>
      </c>
      <c r="B12" s="223">
        <v>3368</v>
      </c>
      <c r="C12" s="241">
        <v>733</v>
      </c>
      <c r="D12" s="241">
        <v>170</v>
      </c>
      <c r="E12" s="241">
        <v>157</v>
      </c>
      <c r="F12" s="241">
        <v>267</v>
      </c>
      <c r="G12" s="241">
        <v>1327</v>
      </c>
      <c r="H12" s="245">
        <f t="shared" si="0"/>
        <v>4695</v>
      </c>
    </row>
    <row r="13" spans="1:9" ht="30" customHeight="1" x14ac:dyDescent="0.25">
      <c r="A13" s="232" t="s">
        <v>32</v>
      </c>
      <c r="B13" s="223">
        <v>47232</v>
      </c>
      <c r="C13" s="241">
        <v>19</v>
      </c>
      <c r="D13" s="241">
        <v>84</v>
      </c>
      <c r="E13" s="241">
        <v>257</v>
      </c>
      <c r="F13" s="241">
        <v>187</v>
      </c>
      <c r="G13" s="241">
        <v>547</v>
      </c>
      <c r="H13" s="245">
        <f t="shared" si="0"/>
        <v>47779</v>
      </c>
    </row>
    <row r="14" spans="1:9" ht="30" customHeight="1" x14ac:dyDescent="0.25">
      <c r="A14" s="232" t="s">
        <v>33</v>
      </c>
      <c r="B14" s="223">
        <v>2537</v>
      </c>
      <c r="C14" s="241">
        <v>2</v>
      </c>
      <c r="D14" s="241">
        <v>151</v>
      </c>
      <c r="E14" s="241">
        <v>41</v>
      </c>
      <c r="F14" s="241">
        <v>233</v>
      </c>
      <c r="G14" s="241">
        <v>427</v>
      </c>
      <c r="H14" s="245">
        <f t="shared" si="0"/>
        <v>2964</v>
      </c>
    </row>
    <row r="15" spans="1:9" ht="30" customHeight="1" x14ac:dyDescent="0.25">
      <c r="A15" s="232" t="s">
        <v>34</v>
      </c>
      <c r="B15" s="223">
        <v>2979</v>
      </c>
      <c r="C15" s="241">
        <v>145</v>
      </c>
      <c r="D15" s="241">
        <v>95</v>
      </c>
      <c r="E15" s="241">
        <v>53</v>
      </c>
      <c r="F15" s="241">
        <v>27</v>
      </c>
      <c r="G15" s="241">
        <v>320</v>
      </c>
      <c r="H15" s="245">
        <f t="shared" si="0"/>
        <v>3299</v>
      </c>
    </row>
    <row r="16" spans="1:9" ht="30" customHeight="1" x14ac:dyDescent="0.25">
      <c r="A16" s="232" t="s">
        <v>35</v>
      </c>
      <c r="B16" s="223">
        <v>1106</v>
      </c>
      <c r="C16" s="241">
        <v>18</v>
      </c>
      <c r="D16" s="241">
        <v>26</v>
      </c>
      <c r="E16" s="241">
        <v>21</v>
      </c>
      <c r="F16" s="241">
        <v>0</v>
      </c>
      <c r="G16" s="241">
        <v>65</v>
      </c>
      <c r="H16" s="245">
        <f t="shared" si="0"/>
        <v>1171</v>
      </c>
    </row>
    <row r="17" spans="1:8" ht="30" customHeight="1" x14ac:dyDescent="0.25">
      <c r="A17" s="232" t="s">
        <v>36</v>
      </c>
      <c r="B17" s="223">
        <v>2892</v>
      </c>
      <c r="C17" s="241">
        <v>132</v>
      </c>
      <c r="D17" s="241">
        <v>95</v>
      </c>
      <c r="E17" s="241">
        <v>25</v>
      </c>
      <c r="F17" s="241">
        <v>58</v>
      </c>
      <c r="G17" s="241">
        <v>310</v>
      </c>
      <c r="H17" s="245">
        <f t="shared" si="0"/>
        <v>3202</v>
      </c>
    </row>
    <row r="18" spans="1:8" ht="30" customHeight="1" x14ac:dyDescent="0.25">
      <c r="A18" s="232" t="s">
        <v>37</v>
      </c>
      <c r="B18" s="223">
        <v>509</v>
      </c>
      <c r="C18" s="241">
        <v>12</v>
      </c>
      <c r="D18" s="241">
        <v>0</v>
      </c>
      <c r="E18" s="241">
        <v>0</v>
      </c>
      <c r="F18" s="241">
        <v>0</v>
      </c>
      <c r="G18" s="241">
        <v>12</v>
      </c>
      <c r="H18" s="245">
        <f t="shared" si="0"/>
        <v>521</v>
      </c>
    </row>
    <row r="19" spans="1:8" ht="30" customHeight="1" x14ac:dyDescent="0.25">
      <c r="A19" s="232" t="s">
        <v>38</v>
      </c>
      <c r="B19" s="223">
        <v>365</v>
      </c>
      <c r="C19" s="241">
        <v>8</v>
      </c>
      <c r="D19" s="241">
        <v>28</v>
      </c>
      <c r="E19" s="241">
        <v>0</v>
      </c>
      <c r="F19" s="241">
        <v>18</v>
      </c>
      <c r="G19" s="241">
        <v>54</v>
      </c>
      <c r="H19" s="245">
        <f t="shared" si="0"/>
        <v>419</v>
      </c>
    </row>
    <row r="20" spans="1:8" ht="30" customHeight="1" x14ac:dyDescent="0.25">
      <c r="A20" s="232" t="s">
        <v>39</v>
      </c>
      <c r="B20" s="223">
        <v>711</v>
      </c>
      <c r="C20" s="241">
        <v>11</v>
      </c>
      <c r="D20" s="241">
        <v>51</v>
      </c>
      <c r="E20" s="241">
        <v>28</v>
      </c>
      <c r="F20" s="241">
        <v>10</v>
      </c>
      <c r="G20" s="241">
        <v>100</v>
      </c>
      <c r="H20" s="245">
        <f t="shared" si="0"/>
        <v>811</v>
      </c>
    </row>
    <row r="21" spans="1:8" ht="30" customHeight="1" x14ac:dyDescent="0.25">
      <c r="A21" s="232" t="s">
        <v>40</v>
      </c>
      <c r="B21" s="223">
        <v>620</v>
      </c>
      <c r="C21" s="241">
        <v>0</v>
      </c>
      <c r="D21" s="241">
        <v>1</v>
      </c>
      <c r="E21" s="241">
        <v>0</v>
      </c>
      <c r="F21" s="241">
        <v>2</v>
      </c>
      <c r="G21" s="241">
        <v>3</v>
      </c>
      <c r="H21" s="245">
        <f t="shared" si="0"/>
        <v>623</v>
      </c>
    </row>
    <row r="22" spans="1:8" ht="30" customHeight="1" x14ac:dyDescent="0.25">
      <c r="A22" s="232" t="s">
        <v>41</v>
      </c>
      <c r="B22" s="223">
        <v>1221</v>
      </c>
      <c r="C22" s="241">
        <v>24</v>
      </c>
      <c r="D22" s="241">
        <v>51</v>
      </c>
      <c r="E22" s="241">
        <v>16</v>
      </c>
      <c r="F22" s="241">
        <v>13</v>
      </c>
      <c r="G22" s="241">
        <v>104</v>
      </c>
      <c r="H22" s="245">
        <f t="shared" si="0"/>
        <v>1325</v>
      </c>
    </row>
    <row r="23" spans="1:8" ht="30" customHeight="1" x14ac:dyDescent="0.25">
      <c r="A23" s="232" t="s">
        <v>42</v>
      </c>
      <c r="B23" s="223">
        <v>119</v>
      </c>
      <c r="C23" s="241">
        <v>70</v>
      </c>
      <c r="D23" s="241">
        <v>20</v>
      </c>
      <c r="E23" s="241">
        <v>10</v>
      </c>
      <c r="F23" s="241">
        <v>1</v>
      </c>
      <c r="G23" s="241">
        <v>101</v>
      </c>
      <c r="H23" s="245">
        <f t="shared" si="0"/>
        <v>220</v>
      </c>
    </row>
    <row r="24" spans="1:8" ht="30" customHeight="1" x14ac:dyDescent="0.25">
      <c r="A24" s="232" t="s">
        <v>43</v>
      </c>
      <c r="B24" s="223">
        <v>258</v>
      </c>
      <c r="C24" s="241">
        <v>2</v>
      </c>
      <c r="D24" s="241">
        <v>1</v>
      </c>
      <c r="E24" s="241">
        <v>3</v>
      </c>
      <c r="F24" s="241">
        <v>5</v>
      </c>
      <c r="G24" s="241">
        <v>11</v>
      </c>
      <c r="H24" s="245">
        <f t="shared" si="0"/>
        <v>269</v>
      </c>
    </row>
    <row r="25" spans="1:8" ht="30" customHeight="1" x14ac:dyDescent="0.25">
      <c r="A25" s="232" t="s">
        <v>44</v>
      </c>
      <c r="B25" s="223">
        <v>673</v>
      </c>
      <c r="C25" s="241">
        <v>15</v>
      </c>
      <c r="D25" s="241">
        <v>11</v>
      </c>
      <c r="E25" s="241">
        <v>1</v>
      </c>
      <c r="F25" s="241">
        <v>11</v>
      </c>
      <c r="G25" s="241">
        <v>38</v>
      </c>
      <c r="H25" s="245">
        <f t="shared" si="0"/>
        <v>711</v>
      </c>
    </row>
    <row r="26" spans="1:8" ht="30" customHeight="1" x14ac:dyDescent="0.25">
      <c r="A26" s="232" t="s">
        <v>45</v>
      </c>
      <c r="B26" s="223">
        <v>558</v>
      </c>
      <c r="C26" s="241">
        <v>0</v>
      </c>
      <c r="D26" s="241">
        <v>9</v>
      </c>
      <c r="E26" s="241">
        <v>0</v>
      </c>
      <c r="F26" s="241">
        <v>0</v>
      </c>
      <c r="G26" s="241">
        <v>9</v>
      </c>
      <c r="H26" s="245">
        <f t="shared" si="0"/>
        <v>567</v>
      </c>
    </row>
    <row r="27" spans="1:8" ht="30" customHeight="1" x14ac:dyDescent="0.25">
      <c r="A27" s="248" t="s">
        <v>46</v>
      </c>
      <c r="B27" s="223">
        <v>255</v>
      </c>
      <c r="C27" s="241">
        <v>6</v>
      </c>
      <c r="D27" s="241">
        <v>8</v>
      </c>
      <c r="E27" s="241">
        <v>0</v>
      </c>
      <c r="F27" s="241">
        <v>4</v>
      </c>
      <c r="G27" s="241">
        <v>18</v>
      </c>
      <c r="H27" s="245">
        <f t="shared" si="0"/>
        <v>273</v>
      </c>
    </row>
    <row r="28" spans="1:8" ht="30" customHeight="1" x14ac:dyDescent="0.25">
      <c r="A28" s="240" t="s">
        <v>153</v>
      </c>
      <c r="B28" s="223">
        <v>317</v>
      </c>
      <c r="C28" s="241">
        <v>0</v>
      </c>
      <c r="D28" s="241">
        <v>9</v>
      </c>
      <c r="E28" s="241">
        <v>0</v>
      </c>
      <c r="F28" s="241">
        <v>0</v>
      </c>
      <c r="G28" s="241">
        <v>9</v>
      </c>
      <c r="H28" s="245">
        <f t="shared" si="0"/>
        <v>326</v>
      </c>
    </row>
    <row r="29" spans="1:8" ht="30" customHeight="1" x14ac:dyDescent="0.25">
      <c r="A29" s="240" t="s">
        <v>172</v>
      </c>
      <c r="B29" s="223">
        <v>226</v>
      </c>
      <c r="C29" s="241">
        <v>20</v>
      </c>
      <c r="D29" s="241">
        <v>13</v>
      </c>
      <c r="E29" s="241">
        <v>3</v>
      </c>
      <c r="F29" s="241">
        <v>0</v>
      </c>
      <c r="G29" s="241">
        <v>36</v>
      </c>
      <c r="H29" s="245">
        <f t="shared" si="0"/>
        <v>262</v>
      </c>
    </row>
    <row r="30" spans="1:8" ht="30" customHeight="1" x14ac:dyDescent="0.25">
      <c r="A30" s="242" t="s">
        <v>47</v>
      </c>
      <c r="B30" s="223">
        <v>374</v>
      </c>
      <c r="C30" s="241">
        <v>10</v>
      </c>
      <c r="D30" s="241">
        <v>3</v>
      </c>
      <c r="E30" s="241">
        <v>1</v>
      </c>
      <c r="F30" s="241">
        <v>4</v>
      </c>
      <c r="G30" s="241">
        <v>18</v>
      </c>
      <c r="H30" s="245">
        <f t="shared" si="0"/>
        <v>392</v>
      </c>
    </row>
    <row r="31" spans="1:8" ht="30" customHeight="1" x14ac:dyDescent="0.25">
      <c r="A31" s="242" t="s">
        <v>48</v>
      </c>
      <c r="B31" s="223">
        <v>348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  <c r="H31" s="245">
        <f t="shared" si="0"/>
        <v>348</v>
      </c>
    </row>
    <row r="32" spans="1:8" ht="30" customHeight="1" thickBot="1" x14ac:dyDescent="0.3">
      <c r="A32" s="249" t="s">
        <v>58</v>
      </c>
      <c r="B32" s="243">
        <v>74624</v>
      </c>
      <c r="C32" s="167">
        <v>1881</v>
      </c>
      <c r="D32" s="167">
        <v>1108</v>
      </c>
      <c r="E32" s="167">
        <v>691</v>
      </c>
      <c r="F32" s="167">
        <v>1241</v>
      </c>
      <c r="G32" s="167">
        <v>4921</v>
      </c>
      <c r="H32" s="167">
        <f t="shared" si="0"/>
        <v>79545</v>
      </c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5" x14ac:dyDescent="0.25"/>
  <cols>
    <col min="1" max="1" width="32.42578125" customWidth="1"/>
    <col min="2" max="2" width="10.28515625" customWidth="1"/>
    <col min="3" max="3" width="17.5703125" customWidth="1"/>
    <col min="4" max="4" width="16.85546875" customWidth="1"/>
    <col min="5" max="5" width="17.28515625" customWidth="1"/>
    <col min="6" max="6" width="17" customWidth="1"/>
    <col min="7" max="7" width="16" customWidth="1"/>
    <col min="8" max="8" width="14.28515625" customWidth="1"/>
  </cols>
  <sheetData>
    <row r="1" spans="1:8" ht="30" customHeight="1" x14ac:dyDescent="0.25">
      <c r="A1" s="1609" t="s">
        <v>189</v>
      </c>
      <c r="B1" s="1609"/>
      <c r="C1" s="1609"/>
      <c r="D1" s="1609"/>
      <c r="E1" s="1609"/>
      <c r="F1" s="1609"/>
      <c r="G1" s="1609"/>
      <c r="H1" s="1609"/>
    </row>
    <row r="2" spans="1:8" ht="28.5" customHeight="1" thickBot="1" x14ac:dyDescent="0.3">
      <c r="A2" s="1644" t="s">
        <v>177</v>
      </c>
      <c r="B2" s="1644"/>
      <c r="C2" s="1644"/>
      <c r="D2" s="1644"/>
      <c r="E2" s="1644"/>
      <c r="F2" s="1644"/>
      <c r="G2" s="1644"/>
      <c r="H2" s="1644"/>
    </row>
    <row r="3" spans="1:8" ht="21.75" thickTop="1" thickBot="1" x14ac:dyDescent="0.3">
      <c r="A3" s="1643" t="s">
        <v>152</v>
      </c>
      <c r="B3" s="65"/>
      <c r="C3" s="1645" t="s">
        <v>146</v>
      </c>
      <c r="D3" s="1650" t="s">
        <v>147</v>
      </c>
      <c r="E3" s="1650"/>
      <c r="F3" s="1650"/>
      <c r="G3" s="1650"/>
      <c r="H3" s="1647" t="s">
        <v>188</v>
      </c>
    </row>
    <row r="4" spans="1:8" ht="21.75" thickTop="1" thickBot="1" x14ac:dyDescent="0.3">
      <c r="A4" s="1644"/>
      <c r="B4" s="66"/>
      <c r="C4" s="1646"/>
      <c r="D4" s="67" t="s">
        <v>148</v>
      </c>
      <c r="E4" s="67" t="s">
        <v>149</v>
      </c>
      <c r="F4" s="67" t="s">
        <v>150</v>
      </c>
      <c r="G4" s="67" t="s">
        <v>151</v>
      </c>
      <c r="H4" s="1648"/>
    </row>
    <row r="5" spans="1:8" ht="21" thickTop="1" x14ac:dyDescent="0.3">
      <c r="A5" s="69"/>
      <c r="B5" s="69"/>
      <c r="C5" s="69"/>
      <c r="D5" s="70"/>
      <c r="E5" s="70"/>
      <c r="F5" s="70"/>
      <c r="G5" s="70"/>
      <c r="H5" s="70"/>
    </row>
    <row r="6" spans="1:8" ht="20.25" x14ac:dyDescent="0.3">
      <c r="A6" s="69"/>
      <c r="B6" s="69"/>
      <c r="C6" s="69"/>
      <c r="D6" s="70"/>
      <c r="E6" s="70"/>
      <c r="F6" s="70"/>
      <c r="G6" s="70"/>
      <c r="H6" s="70"/>
    </row>
    <row r="7" spans="1:8" ht="20.25" x14ac:dyDescent="0.3">
      <c r="A7" s="71"/>
      <c r="B7" s="71"/>
      <c r="C7" s="71"/>
      <c r="D7" s="70"/>
      <c r="E7" s="70"/>
      <c r="F7" s="70"/>
      <c r="G7" s="70"/>
      <c r="H7" s="70"/>
    </row>
    <row r="8" spans="1:8" ht="20.25" x14ac:dyDescent="0.3">
      <c r="A8" s="72"/>
      <c r="B8" s="72"/>
      <c r="C8" s="72"/>
      <c r="D8" s="70"/>
      <c r="E8" s="70"/>
      <c r="F8" s="70"/>
      <c r="G8" s="70"/>
      <c r="H8" s="70"/>
    </row>
    <row r="9" spans="1:8" ht="20.25" x14ac:dyDescent="0.3">
      <c r="A9" s="72"/>
      <c r="B9" s="72"/>
      <c r="C9" s="72"/>
      <c r="D9" s="70"/>
      <c r="E9" s="70"/>
      <c r="F9" s="70"/>
      <c r="G9" s="70"/>
      <c r="H9" s="70"/>
    </row>
    <row r="10" spans="1:8" ht="21" x14ac:dyDescent="0.35">
      <c r="A10" s="73"/>
      <c r="B10" s="73"/>
      <c r="C10" s="73"/>
      <c r="D10" s="74"/>
      <c r="E10" s="74"/>
      <c r="F10" s="74"/>
      <c r="G10" s="74"/>
      <c r="H10" s="74"/>
    </row>
    <row r="11" spans="1:8" ht="21" x14ac:dyDescent="0.35">
      <c r="A11" s="73"/>
      <c r="B11" s="73"/>
      <c r="C11" s="73"/>
      <c r="D11" s="74"/>
      <c r="E11" s="74"/>
      <c r="F11" s="74"/>
      <c r="G11" s="74"/>
      <c r="H11" s="74"/>
    </row>
    <row r="12" spans="1:8" ht="24.95" customHeight="1" x14ac:dyDescent="0.35">
      <c r="A12" s="78"/>
      <c r="B12" s="79"/>
      <c r="C12" s="79"/>
      <c r="D12" s="80"/>
      <c r="E12" s="80"/>
      <c r="F12" s="80"/>
      <c r="G12" s="80"/>
      <c r="H12" s="80"/>
    </row>
    <row r="13" spans="1:8" ht="24.95" customHeight="1" x14ac:dyDescent="0.35">
      <c r="A13" s="69"/>
      <c r="B13" s="69"/>
      <c r="C13" s="69"/>
      <c r="D13" s="74"/>
      <c r="E13" s="74"/>
      <c r="F13" s="74"/>
      <c r="G13" s="74"/>
      <c r="H13" s="74"/>
    </row>
    <row r="14" spans="1:8" ht="24.95" customHeight="1" x14ac:dyDescent="0.35">
      <c r="A14" s="73"/>
      <c r="B14" s="73"/>
      <c r="C14" s="73"/>
      <c r="D14" s="74"/>
      <c r="E14" s="74"/>
      <c r="F14" s="74"/>
      <c r="G14" s="74"/>
      <c r="H14" s="74"/>
    </row>
    <row r="15" spans="1:8" ht="24.95" customHeight="1" x14ac:dyDescent="0.35">
      <c r="A15" s="73"/>
      <c r="B15" s="73"/>
      <c r="C15" s="73"/>
      <c r="D15" s="74"/>
      <c r="E15" s="74"/>
      <c r="F15" s="74"/>
      <c r="G15" s="74"/>
      <c r="H15" s="74"/>
    </row>
    <row r="16" spans="1:8" ht="24.95" customHeight="1" x14ac:dyDescent="0.5">
      <c r="A16" s="73"/>
      <c r="B16" s="73"/>
      <c r="C16" s="73"/>
      <c r="D16" s="74"/>
      <c r="E16" s="74"/>
      <c r="F16" s="74"/>
      <c r="G16" s="74"/>
      <c r="H16" s="74"/>
    </row>
    <row r="17" spans="1:8" ht="24.95" customHeight="1" x14ac:dyDescent="0.5">
      <c r="A17" s="73"/>
      <c r="B17" s="73"/>
      <c r="C17" s="73"/>
      <c r="D17" s="74"/>
      <c r="E17" s="74"/>
      <c r="F17" s="74"/>
      <c r="G17" s="74"/>
      <c r="H17" s="74"/>
    </row>
    <row r="18" spans="1:8" ht="24.95" customHeight="1" x14ac:dyDescent="0.5">
      <c r="A18" s="73"/>
      <c r="B18" s="73"/>
      <c r="C18" s="73"/>
      <c r="D18" s="74"/>
      <c r="E18" s="74"/>
      <c r="F18" s="74"/>
      <c r="G18" s="74"/>
      <c r="H18" s="74"/>
    </row>
    <row r="19" spans="1:8" ht="24.95" customHeight="1" x14ac:dyDescent="0.5">
      <c r="A19" s="73"/>
      <c r="B19" s="73"/>
      <c r="C19" s="73"/>
      <c r="D19" s="74"/>
      <c r="E19" s="74"/>
      <c r="F19" s="74"/>
      <c r="G19" s="74"/>
      <c r="H19" s="74"/>
    </row>
    <row r="20" spans="1:8" ht="24.95" customHeight="1" x14ac:dyDescent="0.5">
      <c r="A20" s="73"/>
      <c r="B20" s="73"/>
      <c r="C20" s="73"/>
      <c r="D20" s="74"/>
      <c r="E20" s="74"/>
      <c r="F20" s="74"/>
      <c r="G20" s="74"/>
      <c r="H20" s="74"/>
    </row>
    <row r="21" spans="1:8" ht="24.95" customHeight="1" x14ac:dyDescent="0.5">
      <c r="A21" s="73"/>
      <c r="B21" s="73"/>
      <c r="C21" s="73"/>
      <c r="D21" s="74"/>
      <c r="E21" s="74"/>
      <c r="F21" s="74"/>
      <c r="G21" s="74"/>
      <c r="H21" s="74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5" x14ac:dyDescent="0.25"/>
  <cols>
    <col min="1" max="1" width="27.7109375" customWidth="1"/>
    <col min="2" max="2" width="16" customWidth="1"/>
    <col min="3" max="3" width="17.7109375" customWidth="1"/>
    <col min="4" max="4" width="17" customWidth="1"/>
    <col min="5" max="6" width="16.28515625" customWidth="1"/>
    <col min="7" max="7" width="14.7109375" customWidth="1"/>
    <col min="8" max="8" width="16.7109375" customWidth="1"/>
  </cols>
  <sheetData>
    <row r="1" spans="1:8" ht="33.75" customHeight="1" x14ac:dyDescent="0.25">
      <c r="A1" s="1609" t="s">
        <v>189</v>
      </c>
      <c r="B1" s="1609"/>
      <c r="C1" s="1609"/>
      <c r="D1" s="1609"/>
      <c r="E1" s="1609"/>
      <c r="F1" s="1609"/>
      <c r="G1" s="1609"/>
      <c r="H1" s="1609"/>
    </row>
    <row r="2" spans="1:8" ht="39.75" customHeight="1" thickBot="1" x14ac:dyDescent="0.3">
      <c r="A2" s="1644" t="s">
        <v>283</v>
      </c>
      <c r="B2" s="1644"/>
      <c r="C2" s="1644"/>
      <c r="D2" s="1644"/>
      <c r="E2" s="1644"/>
      <c r="F2" s="1644"/>
      <c r="G2" s="1644"/>
      <c r="H2" s="1644"/>
    </row>
    <row r="3" spans="1:8" ht="30" customHeight="1" thickTop="1" thickBot="1" x14ac:dyDescent="0.3">
      <c r="A3" s="1643" t="s">
        <v>279</v>
      </c>
      <c r="B3" s="1652" t="s">
        <v>190</v>
      </c>
      <c r="C3" s="1650" t="s">
        <v>147</v>
      </c>
      <c r="D3" s="1650"/>
      <c r="E3" s="1650"/>
      <c r="F3" s="1650"/>
      <c r="G3" s="1650"/>
      <c r="H3" s="1647" t="s">
        <v>188</v>
      </c>
    </row>
    <row r="4" spans="1:8" ht="30" customHeight="1" thickTop="1" thickBot="1" x14ac:dyDescent="0.3">
      <c r="A4" s="1644"/>
      <c r="B4" s="1646"/>
      <c r="C4" s="67" t="s">
        <v>148</v>
      </c>
      <c r="D4" s="67" t="s">
        <v>149</v>
      </c>
      <c r="E4" s="67" t="s">
        <v>150</v>
      </c>
      <c r="F4" s="67" t="s">
        <v>151</v>
      </c>
      <c r="G4" s="67" t="s">
        <v>0</v>
      </c>
      <c r="H4" s="1648"/>
    </row>
    <row r="5" spans="1:8" ht="30" customHeight="1" thickTop="1" x14ac:dyDescent="0.35">
      <c r="A5" s="61" t="s">
        <v>49</v>
      </c>
      <c r="B5" s="170">
        <v>1427</v>
      </c>
      <c r="C5" s="166">
        <v>0</v>
      </c>
      <c r="D5" s="166">
        <v>2</v>
      </c>
      <c r="E5" s="166">
        <v>2</v>
      </c>
      <c r="F5" s="166">
        <v>121</v>
      </c>
      <c r="G5" s="166">
        <v>125</v>
      </c>
      <c r="H5" s="166">
        <f>B5+G5</f>
        <v>1552</v>
      </c>
    </row>
    <row r="6" spans="1:8" ht="30" customHeight="1" x14ac:dyDescent="0.35">
      <c r="A6" s="117" t="s">
        <v>50</v>
      </c>
      <c r="B6" s="170">
        <v>316</v>
      </c>
      <c r="C6" s="166">
        <v>37</v>
      </c>
      <c r="D6" s="166">
        <v>29</v>
      </c>
      <c r="E6" s="166">
        <v>0</v>
      </c>
      <c r="F6" s="166">
        <v>28</v>
      </c>
      <c r="G6" s="166">
        <v>94</v>
      </c>
      <c r="H6" s="166">
        <f t="shared" ref="H6:H26" si="0">B6+G6</f>
        <v>410</v>
      </c>
    </row>
    <row r="7" spans="1:8" ht="30" customHeight="1" x14ac:dyDescent="0.35">
      <c r="A7" s="117" t="s">
        <v>51</v>
      </c>
      <c r="B7" s="170">
        <v>48</v>
      </c>
      <c r="C7" s="166">
        <v>0</v>
      </c>
      <c r="D7" s="166">
        <v>7</v>
      </c>
      <c r="E7" s="166">
        <v>0</v>
      </c>
      <c r="F7" s="166">
        <v>0</v>
      </c>
      <c r="G7" s="166">
        <v>7</v>
      </c>
      <c r="H7" s="166">
        <f t="shared" si="0"/>
        <v>55</v>
      </c>
    </row>
    <row r="8" spans="1:8" ht="30" customHeight="1" x14ac:dyDescent="0.35">
      <c r="A8" s="117" t="s">
        <v>52</v>
      </c>
      <c r="B8" s="170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f t="shared" si="0"/>
        <v>0</v>
      </c>
    </row>
    <row r="9" spans="1:8" ht="30" customHeight="1" x14ac:dyDescent="0.35">
      <c r="A9" s="117" t="s">
        <v>53</v>
      </c>
      <c r="B9" s="170">
        <v>112</v>
      </c>
      <c r="C9" s="166">
        <v>0</v>
      </c>
      <c r="D9" s="166">
        <v>0</v>
      </c>
      <c r="E9" s="166">
        <v>0</v>
      </c>
      <c r="F9" s="166">
        <v>1</v>
      </c>
      <c r="G9" s="166">
        <v>1</v>
      </c>
      <c r="H9" s="166">
        <f t="shared" si="0"/>
        <v>113</v>
      </c>
    </row>
    <row r="10" spans="1:8" ht="30" customHeight="1" x14ac:dyDescent="0.35">
      <c r="A10" s="117" t="s">
        <v>54</v>
      </c>
      <c r="B10" s="170">
        <v>32</v>
      </c>
      <c r="C10" s="166">
        <v>0</v>
      </c>
      <c r="D10" s="166">
        <v>0</v>
      </c>
      <c r="E10" s="166">
        <v>1</v>
      </c>
      <c r="F10" s="166">
        <v>1</v>
      </c>
      <c r="G10" s="166">
        <v>2</v>
      </c>
      <c r="H10" s="166">
        <f t="shared" si="0"/>
        <v>34</v>
      </c>
    </row>
    <row r="11" spans="1:8" ht="30" customHeight="1" x14ac:dyDescent="0.35">
      <c r="A11" s="117" t="s">
        <v>55</v>
      </c>
      <c r="B11" s="170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f t="shared" si="0"/>
        <v>0</v>
      </c>
    </row>
    <row r="12" spans="1:8" ht="30" customHeight="1" x14ac:dyDescent="0.35">
      <c r="A12" s="117" t="s">
        <v>56</v>
      </c>
      <c r="B12" s="170">
        <v>701</v>
      </c>
      <c r="C12" s="166">
        <v>35</v>
      </c>
      <c r="D12" s="166">
        <v>7</v>
      </c>
      <c r="E12" s="166">
        <v>2</v>
      </c>
      <c r="F12" s="166">
        <v>0</v>
      </c>
      <c r="G12" s="166">
        <v>44</v>
      </c>
      <c r="H12" s="166">
        <f t="shared" si="0"/>
        <v>745</v>
      </c>
    </row>
    <row r="13" spans="1:8" ht="30" customHeight="1" x14ac:dyDescent="0.35">
      <c r="A13" s="117" t="s">
        <v>57</v>
      </c>
      <c r="B13" s="170">
        <v>683</v>
      </c>
      <c r="C13" s="166">
        <v>13</v>
      </c>
      <c r="D13" s="166">
        <v>3</v>
      </c>
      <c r="E13" s="166">
        <v>0</v>
      </c>
      <c r="F13" s="166">
        <v>3</v>
      </c>
      <c r="G13" s="166">
        <v>19</v>
      </c>
      <c r="H13" s="166">
        <f t="shared" si="0"/>
        <v>702</v>
      </c>
    </row>
    <row r="14" spans="1:8" ht="30" customHeight="1" x14ac:dyDescent="0.35">
      <c r="A14" s="60" t="s">
        <v>154</v>
      </c>
      <c r="B14" s="170">
        <v>31</v>
      </c>
      <c r="C14" s="166">
        <v>0</v>
      </c>
      <c r="D14" s="166">
        <v>4</v>
      </c>
      <c r="E14" s="166">
        <v>0</v>
      </c>
      <c r="F14" s="166">
        <v>1</v>
      </c>
      <c r="G14" s="166">
        <v>5</v>
      </c>
      <c r="H14" s="166">
        <f t="shared" si="0"/>
        <v>36</v>
      </c>
    </row>
    <row r="15" spans="1:8" ht="30" customHeight="1" x14ac:dyDescent="0.35">
      <c r="A15" s="60" t="s">
        <v>155</v>
      </c>
      <c r="B15" s="170">
        <v>61</v>
      </c>
      <c r="C15" s="166">
        <v>2</v>
      </c>
      <c r="D15" s="166">
        <v>3</v>
      </c>
      <c r="E15" s="166">
        <v>0</v>
      </c>
      <c r="F15" s="166">
        <v>0</v>
      </c>
      <c r="G15" s="166">
        <v>5</v>
      </c>
      <c r="H15" s="166">
        <f t="shared" si="0"/>
        <v>66</v>
      </c>
    </row>
    <row r="16" spans="1:8" ht="30" customHeight="1" x14ac:dyDescent="0.35">
      <c r="A16" s="60" t="s">
        <v>156</v>
      </c>
      <c r="B16" s="170">
        <v>65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  <c r="H16" s="166">
        <f t="shared" si="0"/>
        <v>65</v>
      </c>
    </row>
    <row r="17" spans="1:8" ht="30" customHeight="1" x14ac:dyDescent="0.35">
      <c r="A17" s="60" t="s">
        <v>158</v>
      </c>
      <c r="B17" s="170">
        <v>9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66">
        <f t="shared" si="0"/>
        <v>9</v>
      </c>
    </row>
    <row r="18" spans="1:8" ht="30" customHeight="1" x14ac:dyDescent="0.35">
      <c r="A18" s="60" t="s">
        <v>157</v>
      </c>
      <c r="B18" s="170">
        <v>110</v>
      </c>
      <c r="C18" s="166">
        <v>1</v>
      </c>
      <c r="D18" s="166">
        <v>6</v>
      </c>
      <c r="E18" s="166">
        <v>3</v>
      </c>
      <c r="F18" s="166">
        <v>0</v>
      </c>
      <c r="G18" s="166">
        <v>10</v>
      </c>
      <c r="H18" s="166">
        <f t="shared" si="0"/>
        <v>120</v>
      </c>
    </row>
    <row r="19" spans="1:8" ht="30" customHeight="1" x14ac:dyDescent="0.35">
      <c r="A19" s="60" t="s">
        <v>162</v>
      </c>
      <c r="B19" s="170">
        <v>524</v>
      </c>
      <c r="C19" s="166">
        <v>4</v>
      </c>
      <c r="D19" s="166">
        <v>4</v>
      </c>
      <c r="E19" s="166">
        <v>28</v>
      </c>
      <c r="F19" s="166">
        <v>14</v>
      </c>
      <c r="G19" s="166">
        <v>50</v>
      </c>
      <c r="H19" s="166">
        <f t="shared" si="0"/>
        <v>574</v>
      </c>
    </row>
    <row r="20" spans="1:8" ht="30" customHeight="1" x14ac:dyDescent="0.35">
      <c r="A20" s="60" t="s">
        <v>159</v>
      </c>
      <c r="B20" s="170">
        <v>0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66">
        <f t="shared" si="0"/>
        <v>0</v>
      </c>
    </row>
    <row r="21" spans="1:8" ht="28.5" customHeight="1" x14ac:dyDescent="0.35">
      <c r="A21" s="60" t="s">
        <v>160</v>
      </c>
      <c r="B21" s="170">
        <v>504</v>
      </c>
      <c r="C21" s="166">
        <v>3</v>
      </c>
      <c r="D21" s="166">
        <v>0</v>
      </c>
      <c r="E21" s="166">
        <v>6</v>
      </c>
      <c r="F21" s="166">
        <v>0</v>
      </c>
      <c r="G21" s="166">
        <v>9</v>
      </c>
      <c r="H21" s="166">
        <f t="shared" si="0"/>
        <v>513</v>
      </c>
    </row>
    <row r="22" spans="1:8" ht="30.75" customHeight="1" x14ac:dyDescent="0.35">
      <c r="A22" s="60" t="s">
        <v>161</v>
      </c>
      <c r="B22" s="170">
        <v>0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f t="shared" si="0"/>
        <v>0</v>
      </c>
    </row>
    <row r="23" spans="1:8" ht="27.75" customHeight="1" x14ac:dyDescent="0.35">
      <c r="A23" s="60" t="s">
        <v>163</v>
      </c>
      <c r="B23" s="170">
        <v>283</v>
      </c>
      <c r="C23" s="166">
        <v>0</v>
      </c>
      <c r="D23" s="166">
        <v>2</v>
      </c>
      <c r="E23" s="166">
        <v>6</v>
      </c>
      <c r="F23" s="166">
        <v>0</v>
      </c>
      <c r="G23" s="166">
        <v>8</v>
      </c>
      <c r="H23" s="166">
        <f t="shared" si="0"/>
        <v>291</v>
      </c>
    </row>
    <row r="24" spans="1:8" ht="30" customHeight="1" x14ac:dyDescent="0.35">
      <c r="A24" s="60" t="s">
        <v>164</v>
      </c>
      <c r="B24" s="170">
        <v>167</v>
      </c>
      <c r="C24" s="166">
        <v>0</v>
      </c>
      <c r="D24" s="166">
        <v>0</v>
      </c>
      <c r="E24" s="166">
        <v>1</v>
      </c>
      <c r="F24" s="166">
        <v>23</v>
      </c>
      <c r="G24" s="166">
        <v>24</v>
      </c>
      <c r="H24" s="166">
        <f t="shared" si="0"/>
        <v>191</v>
      </c>
    </row>
    <row r="25" spans="1:8" ht="40.5" customHeight="1" thickBot="1" x14ac:dyDescent="0.4">
      <c r="A25" s="168" t="s">
        <v>284</v>
      </c>
      <c r="B25" s="170">
        <f>SUM(B5:B24)</f>
        <v>5073</v>
      </c>
      <c r="C25" s="170">
        <f t="shared" ref="C25:G25" si="1">SUM(C5:C24)</f>
        <v>95</v>
      </c>
      <c r="D25" s="170">
        <f t="shared" si="1"/>
        <v>67</v>
      </c>
      <c r="E25" s="170">
        <f t="shared" si="1"/>
        <v>49</v>
      </c>
      <c r="F25" s="170">
        <f t="shared" si="1"/>
        <v>192</v>
      </c>
      <c r="G25" s="170">
        <f t="shared" si="1"/>
        <v>403</v>
      </c>
      <c r="H25" s="166">
        <f t="shared" si="0"/>
        <v>5476</v>
      </c>
    </row>
    <row r="26" spans="1:8" ht="36.75" customHeight="1" thickTop="1" thickBot="1" x14ac:dyDescent="0.4">
      <c r="A26" s="169" t="s">
        <v>16</v>
      </c>
      <c r="B26" s="171">
        <f>B25+' جدول 11 لكل القطاعات'!B32</f>
        <v>79697</v>
      </c>
      <c r="C26" s="171">
        <f>C25+' جدول 11 لكل القطاعات'!C32</f>
        <v>1976</v>
      </c>
      <c r="D26" s="171">
        <f>D25+' جدول 11 لكل القطاعات'!D32</f>
        <v>1175</v>
      </c>
      <c r="E26" s="171">
        <f>E25+' جدول 11 لكل القطاعات'!E32</f>
        <v>740</v>
      </c>
      <c r="F26" s="171">
        <f>F25+' جدول 11 لكل القطاعات'!F32</f>
        <v>1433</v>
      </c>
      <c r="G26" s="171">
        <f>G25+' جدول 11 لكل القطاعات'!G32</f>
        <v>5324</v>
      </c>
      <c r="H26" s="171">
        <f t="shared" si="0"/>
        <v>85021</v>
      </c>
    </row>
    <row r="28" spans="1:8" ht="26.25" customHeight="1" x14ac:dyDescent="0.35"/>
    <row r="35" ht="26.25" customHeight="1" x14ac:dyDescent="0.35"/>
    <row r="37" ht="26.25" customHeight="1" x14ac:dyDescent="0.35"/>
    <row r="46" ht="26.25" customHeight="1" x14ac:dyDescent="0.35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0"/>
  <sheetViews>
    <sheetView rightToLeft="1" view="pageBreakPreview" zoomScale="70" zoomScaleNormal="59" zoomScaleSheetLayoutView="70" workbookViewId="0">
      <selection activeCell="A11" sqref="A11:G15"/>
    </sheetView>
  </sheetViews>
  <sheetFormatPr defaultColWidth="9.140625" defaultRowHeight="15" x14ac:dyDescent="0.25"/>
  <cols>
    <col min="1" max="1" width="25.140625" style="257" customWidth="1"/>
    <col min="2" max="2" width="15.28515625" style="257" customWidth="1"/>
    <col min="3" max="3" width="12" style="257" customWidth="1"/>
    <col min="4" max="5" width="14.140625" style="257" customWidth="1"/>
    <col min="6" max="6" width="19.42578125" style="257" customWidth="1"/>
    <col min="7" max="7" width="16.28515625" style="257" customWidth="1"/>
    <col min="8" max="8" width="10.140625" style="257" customWidth="1"/>
    <col min="9" max="9" width="27.7109375" style="347" customWidth="1"/>
    <col min="10" max="16384" width="9.140625" style="257"/>
  </cols>
  <sheetData>
    <row r="1" spans="1:9" ht="33" customHeight="1" x14ac:dyDescent="0.25">
      <c r="A1" s="1463" t="s">
        <v>847</v>
      </c>
      <c r="B1" s="1463"/>
      <c r="C1" s="1463"/>
      <c r="D1" s="1463"/>
      <c r="E1" s="1463"/>
      <c r="F1" s="1463"/>
      <c r="G1" s="1463"/>
      <c r="H1" s="1463"/>
      <c r="I1" s="1463"/>
    </row>
    <row r="2" spans="1:9" ht="45" customHeight="1" x14ac:dyDescent="0.35">
      <c r="A2" s="1463" t="s">
        <v>848</v>
      </c>
      <c r="B2" s="1463"/>
      <c r="C2" s="1463"/>
      <c r="D2" s="1463"/>
      <c r="E2" s="1463"/>
      <c r="F2" s="1463"/>
      <c r="G2" s="1463"/>
      <c r="H2" s="1463"/>
      <c r="I2" s="1463"/>
    </row>
    <row r="3" spans="1:9" ht="24.6" customHeight="1" thickBot="1" x14ac:dyDescent="0.3">
      <c r="A3" s="355" t="s">
        <v>849</v>
      </c>
      <c r="B3" s="355"/>
      <c r="C3" s="355"/>
      <c r="D3" s="355"/>
      <c r="E3" s="355"/>
      <c r="F3" s="355"/>
      <c r="G3" s="355"/>
      <c r="H3" s="355"/>
      <c r="I3" s="355" t="s">
        <v>850</v>
      </c>
    </row>
    <row r="4" spans="1:9" ht="36.6" customHeight="1" thickBot="1" x14ac:dyDescent="0.3">
      <c r="A4" s="1655" t="s">
        <v>945</v>
      </c>
      <c r="B4" s="1662" t="s">
        <v>519</v>
      </c>
      <c r="C4" s="1658" t="s">
        <v>851</v>
      </c>
      <c r="D4" s="1615"/>
      <c r="E4" s="1615"/>
      <c r="F4" s="1615"/>
      <c r="G4" s="1655" t="s">
        <v>852</v>
      </c>
      <c r="H4" s="1662" t="s">
        <v>371</v>
      </c>
      <c r="I4" s="1655" t="s">
        <v>924</v>
      </c>
    </row>
    <row r="5" spans="1:9" ht="31.5" customHeight="1" thickBot="1" x14ac:dyDescent="0.3">
      <c r="A5" s="1656"/>
      <c r="B5" s="1663"/>
      <c r="C5" s="785">
        <v>4</v>
      </c>
      <c r="D5" s="785">
        <v>6</v>
      </c>
      <c r="E5" s="785">
        <v>8</v>
      </c>
      <c r="F5" s="846" t="s">
        <v>853</v>
      </c>
      <c r="G5" s="1657"/>
      <c r="H5" s="1663"/>
      <c r="I5" s="1656"/>
    </row>
    <row r="6" spans="1:9" ht="26.25" customHeight="1" thickBot="1" x14ac:dyDescent="0.3">
      <c r="A6" s="838" t="s">
        <v>830</v>
      </c>
      <c r="B6" s="839"/>
      <c r="C6" s="839"/>
      <c r="D6" s="839"/>
      <c r="E6" s="839"/>
      <c r="F6" s="839"/>
      <c r="G6" s="839"/>
      <c r="H6" s="847"/>
      <c r="I6" s="848" t="s">
        <v>723</v>
      </c>
    </row>
    <row r="7" spans="1:9" ht="64.5" hidden="1" customHeight="1" x14ac:dyDescent="0.35">
      <c r="A7" s="840"/>
      <c r="B7" s="295"/>
      <c r="C7" s="295"/>
      <c r="D7" s="295"/>
      <c r="E7" s="295"/>
      <c r="F7" s="295"/>
      <c r="G7" s="295"/>
      <c r="H7" s="295"/>
      <c r="I7" s="841"/>
    </row>
    <row r="8" spans="1:9" ht="48" hidden="1" customHeight="1" x14ac:dyDescent="0.35">
      <c r="A8" s="840"/>
      <c r="B8" s="295"/>
      <c r="C8" s="295"/>
      <c r="D8" s="295"/>
      <c r="E8" s="295"/>
      <c r="F8" s="295"/>
      <c r="G8" s="295"/>
      <c r="H8" s="295"/>
      <c r="I8" s="841"/>
    </row>
    <row r="9" spans="1:9" ht="58.5" hidden="1" customHeight="1" x14ac:dyDescent="0.35">
      <c r="A9" s="840"/>
      <c r="B9" s="295"/>
      <c r="C9" s="295"/>
      <c r="D9" s="295"/>
      <c r="E9" s="295"/>
      <c r="F9" s="295"/>
      <c r="G9" s="295"/>
      <c r="H9" s="295"/>
      <c r="I9" s="841"/>
    </row>
    <row r="10" spans="1:9" ht="87.75" hidden="1" customHeight="1" x14ac:dyDescent="0.35">
      <c r="A10" s="840"/>
      <c r="B10" s="295"/>
      <c r="C10" s="295"/>
      <c r="D10" s="295"/>
      <c r="E10" s="295"/>
      <c r="F10" s="295"/>
      <c r="G10" s="295"/>
      <c r="H10" s="295"/>
      <c r="I10" s="841"/>
    </row>
    <row r="11" spans="1:9" ht="27" customHeight="1" x14ac:dyDescent="0.25">
      <c r="A11" s="1659" t="s">
        <v>196</v>
      </c>
      <c r="B11" s="896" t="s">
        <v>520</v>
      </c>
      <c r="C11" s="898">
        <v>31</v>
      </c>
      <c r="D11" s="898">
        <v>158</v>
      </c>
      <c r="E11" s="898">
        <v>14</v>
      </c>
      <c r="F11" s="898">
        <v>0</v>
      </c>
      <c r="G11" s="898">
        <v>203</v>
      </c>
      <c r="H11" s="794" t="s">
        <v>385</v>
      </c>
      <c r="I11" s="1653" t="s">
        <v>393</v>
      </c>
    </row>
    <row r="12" spans="1:9" ht="27" customHeight="1" x14ac:dyDescent="0.25">
      <c r="A12" s="1660"/>
      <c r="B12" s="844" t="s">
        <v>653</v>
      </c>
      <c r="C12" s="719">
        <v>3</v>
      </c>
      <c r="D12" s="719">
        <v>42</v>
      </c>
      <c r="E12" s="819">
        <v>0</v>
      </c>
      <c r="F12" s="719">
        <v>0</v>
      </c>
      <c r="G12" s="719">
        <v>45</v>
      </c>
      <c r="H12" s="845" t="s">
        <v>386</v>
      </c>
      <c r="I12" s="1653"/>
    </row>
    <row r="13" spans="1:9" ht="27" customHeight="1" x14ac:dyDescent="0.25">
      <c r="A13" s="1660"/>
      <c r="B13" s="844" t="s">
        <v>521</v>
      </c>
      <c r="C13" s="719">
        <v>0</v>
      </c>
      <c r="D13" s="719">
        <v>93</v>
      </c>
      <c r="E13" s="819">
        <v>0</v>
      </c>
      <c r="F13" s="719">
        <v>0</v>
      </c>
      <c r="G13" s="719">
        <v>93</v>
      </c>
      <c r="H13" s="845" t="s">
        <v>387</v>
      </c>
      <c r="I13" s="1653"/>
    </row>
    <row r="14" spans="1:9" ht="27" customHeight="1" thickBot="1" x14ac:dyDescent="0.3">
      <c r="A14" s="1660"/>
      <c r="B14" s="575" t="s">
        <v>522</v>
      </c>
      <c r="C14" s="811">
        <v>13</v>
      </c>
      <c r="D14" s="811">
        <v>10</v>
      </c>
      <c r="E14" s="811">
        <v>0</v>
      </c>
      <c r="F14" s="811">
        <v>0</v>
      </c>
      <c r="G14" s="811">
        <v>23</v>
      </c>
      <c r="H14" s="849" t="s">
        <v>372</v>
      </c>
      <c r="I14" s="1653"/>
    </row>
    <row r="15" spans="1:9" ht="27" customHeight="1" thickBot="1" x14ac:dyDescent="0.3">
      <c r="A15" s="1661"/>
      <c r="B15" s="851" t="s">
        <v>515</v>
      </c>
      <c r="C15" s="878">
        <v>47</v>
      </c>
      <c r="D15" s="878">
        <v>303</v>
      </c>
      <c r="E15" s="878">
        <v>14</v>
      </c>
      <c r="F15" s="878">
        <v>0</v>
      </c>
      <c r="G15" s="878">
        <v>364</v>
      </c>
      <c r="H15" s="852" t="s">
        <v>376</v>
      </c>
      <c r="I15" s="1654"/>
    </row>
    <row r="16" spans="1:9" ht="27" customHeight="1" x14ac:dyDescent="0.25">
      <c r="A16" s="1659" t="s">
        <v>301</v>
      </c>
      <c r="B16" s="850" t="s">
        <v>520</v>
      </c>
      <c r="C16" s="743">
        <v>200</v>
      </c>
      <c r="D16" s="743">
        <v>15</v>
      </c>
      <c r="E16" s="743">
        <v>2</v>
      </c>
      <c r="F16" s="743">
        <v>0</v>
      </c>
      <c r="G16" s="743">
        <v>217</v>
      </c>
      <c r="H16" s="794" t="s">
        <v>385</v>
      </c>
      <c r="I16" s="1666" t="s">
        <v>394</v>
      </c>
    </row>
    <row r="17" spans="1:9" ht="27" customHeight="1" x14ac:dyDescent="0.25">
      <c r="A17" s="1660"/>
      <c r="B17" s="844" t="s">
        <v>653</v>
      </c>
      <c r="C17" s="719">
        <v>10</v>
      </c>
      <c r="D17" s="719">
        <v>121</v>
      </c>
      <c r="E17" s="819">
        <v>9</v>
      </c>
      <c r="F17" s="719">
        <v>0</v>
      </c>
      <c r="G17" s="719">
        <v>140</v>
      </c>
      <c r="H17" s="845" t="s">
        <v>386</v>
      </c>
      <c r="I17" s="1667"/>
    </row>
    <row r="18" spans="1:9" ht="27" customHeight="1" x14ac:dyDescent="0.25">
      <c r="A18" s="1660"/>
      <c r="B18" s="844" t="s">
        <v>521</v>
      </c>
      <c r="C18" s="719">
        <v>50</v>
      </c>
      <c r="D18" s="719">
        <v>0</v>
      </c>
      <c r="E18" s="819">
        <v>4</v>
      </c>
      <c r="F18" s="719">
        <v>0</v>
      </c>
      <c r="G18" s="719">
        <v>54</v>
      </c>
      <c r="H18" s="845" t="s">
        <v>387</v>
      </c>
      <c r="I18" s="1667"/>
    </row>
    <row r="19" spans="1:9" ht="27" customHeight="1" thickBot="1" x14ac:dyDescent="0.3">
      <c r="A19" s="1660"/>
      <c r="B19" s="575" t="s">
        <v>522</v>
      </c>
      <c r="C19" s="811">
        <v>301</v>
      </c>
      <c r="D19" s="811">
        <v>24</v>
      </c>
      <c r="E19" s="811">
        <v>1</v>
      </c>
      <c r="F19" s="811">
        <v>0</v>
      </c>
      <c r="G19" s="811">
        <v>326</v>
      </c>
      <c r="H19" s="849" t="s">
        <v>372</v>
      </c>
      <c r="I19" s="1667"/>
    </row>
    <row r="20" spans="1:9" ht="27" customHeight="1" thickBot="1" x14ac:dyDescent="0.3">
      <c r="A20" s="1661"/>
      <c r="B20" s="851" t="s">
        <v>515</v>
      </c>
      <c r="C20" s="878">
        <v>561</v>
      </c>
      <c r="D20" s="878">
        <v>160</v>
      </c>
      <c r="E20" s="878">
        <v>16</v>
      </c>
      <c r="F20" s="878">
        <v>0</v>
      </c>
      <c r="G20" s="878">
        <v>737</v>
      </c>
      <c r="H20" s="852" t="s">
        <v>376</v>
      </c>
      <c r="I20" s="1668"/>
    </row>
    <row r="21" spans="1:9" ht="27" customHeight="1" x14ac:dyDescent="0.25">
      <c r="A21" s="1659" t="s">
        <v>304</v>
      </c>
      <c r="B21" s="850" t="s">
        <v>520</v>
      </c>
      <c r="C21" s="743">
        <v>143</v>
      </c>
      <c r="D21" s="743">
        <v>1</v>
      </c>
      <c r="E21" s="743">
        <v>0</v>
      </c>
      <c r="F21" s="743">
        <v>1</v>
      </c>
      <c r="G21" s="743">
        <v>145</v>
      </c>
      <c r="H21" s="794" t="s">
        <v>385</v>
      </c>
      <c r="I21" s="1664" t="s">
        <v>487</v>
      </c>
    </row>
    <row r="22" spans="1:9" ht="27" customHeight="1" x14ac:dyDescent="0.25">
      <c r="A22" s="1660"/>
      <c r="B22" s="844" t="s">
        <v>653</v>
      </c>
      <c r="C22" s="719">
        <v>20</v>
      </c>
      <c r="D22" s="719">
        <v>32</v>
      </c>
      <c r="E22" s="819">
        <v>3</v>
      </c>
      <c r="F22" s="719">
        <v>0</v>
      </c>
      <c r="G22" s="719">
        <v>55</v>
      </c>
      <c r="H22" s="845" t="s">
        <v>386</v>
      </c>
      <c r="I22" s="1653"/>
    </row>
    <row r="23" spans="1:9" ht="27" customHeight="1" x14ac:dyDescent="0.25">
      <c r="A23" s="1660"/>
      <c r="B23" s="844" t="s">
        <v>521</v>
      </c>
      <c r="C23" s="719">
        <v>15</v>
      </c>
      <c r="D23" s="719">
        <v>21</v>
      </c>
      <c r="E23" s="819">
        <v>2</v>
      </c>
      <c r="F23" s="719">
        <v>0</v>
      </c>
      <c r="G23" s="719">
        <v>38</v>
      </c>
      <c r="H23" s="845" t="s">
        <v>387</v>
      </c>
      <c r="I23" s="1653"/>
    </row>
    <row r="24" spans="1:9" ht="27" customHeight="1" thickBot="1" x14ac:dyDescent="0.3">
      <c r="A24" s="1660"/>
      <c r="B24" s="844" t="s">
        <v>522</v>
      </c>
      <c r="C24" s="719">
        <v>503</v>
      </c>
      <c r="D24" s="719">
        <v>15</v>
      </c>
      <c r="E24" s="819">
        <v>0</v>
      </c>
      <c r="F24" s="719">
        <v>1</v>
      </c>
      <c r="G24" s="719">
        <v>519</v>
      </c>
      <c r="H24" s="845" t="s">
        <v>372</v>
      </c>
      <c r="I24" s="1653"/>
    </row>
    <row r="25" spans="1:9" ht="27" customHeight="1" thickBot="1" x14ac:dyDescent="0.3">
      <c r="A25" s="1661"/>
      <c r="B25" s="851" t="s">
        <v>515</v>
      </c>
      <c r="C25" s="878">
        <v>681</v>
      </c>
      <c r="D25" s="878">
        <v>69</v>
      </c>
      <c r="E25" s="878">
        <v>5</v>
      </c>
      <c r="F25" s="878">
        <v>2</v>
      </c>
      <c r="G25" s="878">
        <v>757</v>
      </c>
      <c r="H25" s="852" t="s">
        <v>376</v>
      </c>
      <c r="I25" s="1665"/>
    </row>
    <row r="26" spans="1:9" ht="27" customHeight="1" x14ac:dyDescent="0.25">
      <c r="A26" s="1659" t="s">
        <v>138</v>
      </c>
      <c r="B26" s="842" t="s">
        <v>520</v>
      </c>
      <c r="C26" s="1162">
        <v>133</v>
      </c>
      <c r="D26" s="1162">
        <v>55</v>
      </c>
      <c r="E26" s="864">
        <v>6</v>
      </c>
      <c r="F26" s="1162">
        <v>0</v>
      </c>
      <c r="G26" s="810">
        <v>194</v>
      </c>
      <c r="H26" s="794" t="s">
        <v>385</v>
      </c>
      <c r="I26" s="1666" t="s">
        <v>486</v>
      </c>
    </row>
    <row r="27" spans="1:9" ht="27" customHeight="1" x14ac:dyDescent="0.25">
      <c r="A27" s="1660"/>
      <c r="B27" s="844" t="s">
        <v>653</v>
      </c>
      <c r="C27" s="719">
        <v>11</v>
      </c>
      <c r="D27" s="719">
        <v>66</v>
      </c>
      <c r="E27" s="819">
        <v>18</v>
      </c>
      <c r="F27" s="719">
        <v>0</v>
      </c>
      <c r="G27" s="719">
        <v>95</v>
      </c>
      <c r="H27" s="845" t="s">
        <v>386</v>
      </c>
      <c r="I27" s="1667"/>
    </row>
    <row r="28" spans="1:9" ht="27" customHeight="1" x14ac:dyDescent="0.25">
      <c r="A28" s="1660"/>
      <c r="B28" s="844" t="s">
        <v>521</v>
      </c>
      <c r="C28" s="719">
        <v>54</v>
      </c>
      <c r="D28" s="719">
        <v>34</v>
      </c>
      <c r="E28" s="819">
        <v>9</v>
      </c>
      <c r="F28" s="719">
        <v>0</v>
      </c>
      <c r="G28" s="719">
        <v>97</v>
      </c>
      <c r="H28" s="845" t="s">
        <v>387</v>
      </c>
      <c r="I28" s="1667"/>
    </row>
    <row r="29" spans="1:9" ht="27" customHeight="1" thickBot="1" x14ac:dyDescent="0.3">
      <c r="A29" s="1660"/>
      <c r="B29" s="844" t="s">
        <v>522</v>
      </c>
      <c r="C29" s="719">
        <v>218</v>
      </c>
      <c r="D29" s="719">
        <v>83</v>
      </c>
      <c r="E29" s="819">
        <v>0</v>
      </c>
      <c r="F29" s="719">
        <v>0</v>
      </c>
      <c r="G29" s="719">
        <v>301</v>
      </c>
      <c r="H29" s="845" t="s">
        <v>372</v>
      </c>
      <c r="I29" s="1667"/>
    </row>
    <row r="30" spans="1:9" ht="27" customHeight="1" thickBot="1" x14ac:dyDescent="0.3">
      <c r="A30" s="1661"/>
      <c r="B30" s="851" t="s">
        <v>515</v>
      </c>
      <c r="C30" s="878">
        <v>416</v>
      </c>
      <c r="D30" s="878">
        <v>238</v>
      </c>
      <c r="E30" s="878">
        <v>33</v>
      </c>
      <c r="F30" s="878">
        <v>0</v>
      </c>
      <c r="G30" s="878">
        <v>687</v>
      </c>
      <c r="H30" s="852" t="s">
        <v>376</v>
      </c>
      <c r="I30" s="1668"/>
    </row>
    <row r="31" spans="1:9" ht="27" customHeight="1" x14ac:dyDescent="0.25">
      <c r="A31" s="1659" t="s">
        <v>136</v>
      </c>
      <c r="B31" s="842" t="s">
        <v>520</v>
      </c>
      <c r="C31" s="1162">
        <v>151</v>
      </c>
      <c r="D31" s="1162">
        <v>45</v>
      </c>
      <c r="E31" s="864">
        <v>1</v>
      </c>
      <c r="F31" s="1162">
        <v>0</v>
      </c>
      <c r="G31" s="1162">
        <v>197</v>
      </c>
      <c r="H31" s="794" t="s">
        <v>385</v>
      </c>
      <c r="I31" s="1666" t="s">
        <v>397</v>
      </c>
    </row>
    <row r="32" spans="1:9" ht="27" customHeight="1" x14ac:dyDescent="0.25">
      <c r="A32" s="1660"/>
      <c r="B32" s="844" t="s">
        <v>653</v>
      </c>
      <c r="C32" s="719">
        <v>28</v>
      </c>
      <c r="D32" s="719">
        <v>30</v>
      </c>
      <c r="E32" s="819">
        <v>6</v>
      </c>
      <c r="F32" s="719">
        <v>0</v>
      </c>
      <c r="G32" s="719">
        <v>64</v>
      </c>
      <c r="H32" s="845" t="s">
        <v>386</v>
      </c>
      <c r="I32" s="1667"/>
    </row>
    <row r="33" spans="1:9" ht="27" customHeight="1" x14ac:dyDescent="0.25">
      <c r="A33" s="1660"/>
      <c r="B33" s="844" t="s">
        <v>521</v>
      </c>
      <c r="C33" s="719">
        <v>23</v>
      </c>
      <c r="D33" s="719">
        <v>212</v>
      </c>
      <c r="E33" s="819">
        <v>42</v>
      </c>
      <c r="F33" s="719">
        <v>0</v>
      </c>
      <c r="G33" s="719">
        <v>277</v>
      </c>
      <c r="H33" s="845" t="s">
        <v>387</v>
      </c>
      <c r="I33" s="1667"/>
    </row>
    <row r="34" spans="1:9" ht="27" customHeight="1" thickBot="1" x14ac:dyDescent="0.3">
      <c r="A34" s="1660"/>
      <c r="B34" s="844" t="s">
        <v>522</v>
      </c>
      <c r="C34" s="719">
        <v>32</v>
      </c>
      <c r="D34" s="719">
        <v>114</v>
      </c>
      <c r="E34" s="819">
        <v>0</v>
      </c>
      <c r="F34" s="719">
        <v>0</v>
      </c>
      <c r="G34" s="719">
        <v>146</v>
      </c>
      <c r="H34" s="845" t="s">
        <v>372</v>
      </c>
      <c r="I34" s="1667"/>
    </row>
    <row r="35" spans="1:9" ht="27" customHeight="1" thickBot="1" x14ac:dyDescent="0.3">
      <c r="A35" s="1661"/>
      <c r="B35" s="851" t="s">
        <v>515</v>
      </c>
      <c r="C35" s="878">
        <v>234</v>
      </c>
      <c r="D35" s="878">
        <v>401</v>
      </c>
      <c r="E35" s="878">
        <v>49</v>
      </c>
      <c r="F35" s="878">
        <v>0</v>
      </c>
      <c r="G35" s="878">
        <v>684</v>
      </c>
      <c r="H35" s="852" t="s">
        <v>376</v>
      </c>
      <c r="I35" s="1668"/>
    </row>
    <row r="36" spans="1:9" ht="27" customHeight="1" x14ac:dyDescent="0.25">
      <c r="A36" s="1659" t="s">
        <v>135</v>
      </c>
      <c r="B36" s="842" t="s">
        <v>520</v>
      </c>
      <c r="C36" s="1162">
        <v>265</v>
      </c>
      <c r="D36" s="1162">
        <v>24</v>
      </c>
      <c r="E36" s="864">
        <v>3</v>
      </c>
      <c r="F36" s="1162">
        <v>0</v>
      </c>
      <c r="G36" s="810">
        <v>292</v>
      </c>
      <c r="H36" s="794" t="s">
        <v>385</v>
      </c>
      <c r="I36" s="1666" t="s">
        <v>398</v>
      </c>
    </row>
    <row r="37" spans="1:9" ht="27" customHeight="1" x14ac:dyDescent="0.25">
      <c r="A37" s="1660"/>
      <c r="B37" s="844" t="s">
        <v>653</v>
      </c>
      <c r="C37" s="719">
        <v>30</v>
      </c>
      <c r="D37" s="719">
        <v>86</v>
      </c>
      <c r="E37" s="819">
        <v>8</v>
      </c>
      <c r="F37" s="719">
        <v>0</v>
      </c>
      <c r="G37" s="719">
        <v>124</v>
      </c>
      <c r="H37" s="845" t="s">
        <v>386</v>
      </c>
      <c r="I37" s="1667"/>
    </row>
    <row r="38" spans="1:9" ht="27" customHeight="1" x14ac:dyDescent="0.25">
      <c r="A38" s="1660"/>
      <c r="B38" s="844" t="s">
        <v>521</v>
      </c>
      <c r="C38" s="719">
        <v>45</v>
      </c>
      <c r="D38" s="719">
        <v>82</v>
      </c>
      <c r="E38" s="819">
        <v>6</v>
      </c>
      <c r="F38" s="719">
        <v>0</v>
      </c>
      <c r="G38" s="719">
        <v>133</v>
      </c>
      <c r="H38" s="845" t="s">
        <v>387</v>
      </c>
      <c r="I38" s="1667"/>
    </row>
    <row r="39" spans="1:9" ht="27" customHeight="1" thickBot="1" x14ac:dyDescent="0.3">
      <c r="A39" s="1660"/>
      <c r="B39" s="844" t="s">
        <v>522</v>
      </c>
      <c r="C39" s="719">
        <v>452</v>
      </c>
      <c r="D39" s="719">
        <v>182</v>
      </c>
      <c r="E39" s="819">
        <v>12</v>
      </c>
      <c r="F39" s="719">
        <v>1</v>
      </c>
      <c r="G39" s="719">
        <v>647</v>
      </c>
      <c r="H39" s="845" t="s">
        <v>372</v>
      </c>
      <c r="I39" s="1667"/>
    </row>
    <row r="40" spans="1:9" ht="27" customHeight="1" thickBot="1" x14ac:dyDescent="0.3">
      <c r="A40" s="1661"/>
      <c r="B40" s="851" t="s">
        <v>515</v>
      </c>
      <c r="C40" s="878">
        <v>792</v>
      </c>
      <c r="D40" s="878">
        <v>374</v>
      </c>
      <c r="E40" s="878">
        <v>29</v>
      </c>
      <c r="F40" s="878">
        <v>1</v>
      </c>
      <c r="G40" s="878">
        <v>1196</v>
      </c>
      <c r="H40" s="852" t="s">
        <v>376</v>
      </c>
      <c r="I40" s="1668"/>
    </row>
    <row r="41" spans="1:9" ht="27" customHeight="1" x14ac:dyDescent="0.25">
      <c r="A41" s="1659" t="s">
        <v>361</v>
      </c>
      <c r="B41" s="842" t="s">
        <v>520</v>
      </c>
      <c r="C41" s="1162">
        <v>78</v>
      </c>
      <c r="D41" s="1162">
        <v>4</v>
      </c>
      <c r="E41" s="864">
        <v>0</v>
      </c>
      <c r="F41" s="1162">
        <v>0</v>
      </c>
      <c r="G41" s="1162">
        <v>82</v>
      </c>
      <c r="H41" s="794" t="s">
        <v>385</v>
      </c>
      <c r="I41" s="1666" t="s">
        <v>444</v>
      </c>
    </row>
    <row r="42" spans="1:9" ht="27" customHeight="1" x14ac:dyDescent="0.25">
      <c r="A42" s="1660"/>
      <c r="B42" s="844" t="s">
        <v>653</v>
      </c>
      <c r="C42" s="719">
        <v>6</v>
      </c>
      <c r="D42" s="719">
        <v>21</v>
      </c>
      <c r="E42" s="819">
        <v>17</v>
      </c>
      <c r="F42" s="719">
        <v>0</v>
      </c>
      <c r="G42" s="719">
        <v>44</v>
      </c>
      <c r="H42" s="845" t="s">
        <v>386</v>
      </c>
      <c r="I42" s="1667"/>
    </row>
    <row r="43" spans="1:9" ht="27" customHeight="1" x14ac:dyDescent="0.25">
      <c r="A43" s="1660"/>
      <c r="B43" s="844" t="s">
        <v>521</v>
      </c>
      <c r="C43" s="719">
        <v>0</v>
      </c>
      <c r="D43" s="719">
        <v>0</v>
      </c>
      <c r="E43" s="819">
        <v>3</v>
      </c>
      <c r="F43" s="719">
        <v>0</v>
      </c>
      <c r="G43" s="719">
        <v>3</v>
      </c>
      <c r="H43" s="845" t="s">
        <v>387</v>
      </c>
      <c r="I43" s="1667"/>
    </row>
    <row r="44" spans="1:9" ht="27" customHeight="1" thickBot="1" x14ac:dyDescent="0.3">
      <c r="A44" s="1660"/>
      <c r="B44" s="844" t="s">
        <v>522</v>
      </c>
      <c r="C44" s="719">
        <v>114</v>
      </c>
      <c r="D44" s="719">
        <v>37</v>
      </c>
      <c r="E44" s="819">
        <v>1</v>
      </c>
      <c r="F44" s="719">
        <v>0</v>
      </c>
      <c r="G44" s="719">
        <v>152</v>
      </c>
      <c r="H44" s="845" t="s">
        <v>372</v>
      </c>
      <c r="I44" s="1667"/>
    </row>
    <row r="45" spans="1:9" ht="27" customHeight="1" thickBot="1" x14ac:dyDescent="0.3">
      <c r="A45" s="1661"/>
      <c r="B45" s="851" t="s">
        <v>515</v>
      </c>
      <c r="C45" s="878">
        <v>198</v>
      </c>
      <c r="D45" s="878">
        <v>62</v>
      </c>
      <c r="E45" s="878">
        <v>21</v>
      </c>
      <c r="F45" s="878">
        <v>0</v>
      </c>
      <c r="G45" s="878">
        <v>281</v>
      </c>
      <c r="H45" s="852" t="s">
        <v>376</v>
      </c>
      <c r="I45" s="1668"/>
    </row>
    <row r="46" spans="1:9" ht="27" customHeight="1" x14ac:dyDescent="0.25">
      <c r="A46" s="1669" t="s">
        <v>70</v>
      </c>
      <c r="B46" s="850" t="s">
        <v>520</v>
      </c>
      <c r="C46" s="866">
        <v>152</v>
      </c>
      <c r="D46" s="866">
        <v>11</v>
      </c>
      <c r="E46" s="866">
        <v>0</v>
      </c>
      <c r="F46" s="866">
        <v>0</v>
      </c>
      <c r="G46" s="743">
        <v>163</v>
      </c>
      <c r="H46" s="802" t="s">
        <v>385</v>
      </c>
      <c r="I46" s="1671" t="s">
        <v>400</v>
      </c>
    </row>
    <row r="47" spans="1:9" ht="27" customHeight="1" x14ac:dyDescent="0.25">
      <c r="A47" s="1660"/>
      <c r="B47" s="896" t="s">
        <v>653</v>
      </c>
      <c r="C47" s="898">
        <v>3</v>
      </c>
      <c r="D47" s="898">
        <v>53</v>
      </c>
      <c r="E47" s="898">
        <v>7</v>
      </c>
      <c r="F47" s="898">
        <v>0</v>
      </c>
      <c r="G47" s="898">
        <v>63</v>
      </c>
      <c r="H47" s="899" t="s">
        <v>386</v>
      </c>
      <c r="I47" s="1667"/>
    </row>
    <row r="48" spans="1:9" ht="27" customHeight="1" x14ac:dyDescent="0.25">
      <c r="A48" s="1660"/>
      <c r="B48" s="896" t="s">
        <v>521</v>
      </c>
      <c r="C48" s="898">
        <v>0</v>
      </c>
      <c r="D48" s="898">
        <v>4</v>
      </c>
      <c r="E48" s="898">
        <v>0</v>
      </c>
      <c r="F48" s="898">
        <v>0</v>
      </c>
      <c r="G48" s="898">
        <v>4</v>
      </c>
      <c r="H48" s="899" t="s">
        <v>387</v>
      </c>
      <c r="I48" s="1667"/>
    </row>
    <row r="49" spans="1:9" ht="27" customHeight="1" thickBot="1" x14ac:dyDescent="0.3">
      <c r="A49" s="1660"/>
      <c r="B49" s="896" t="s">
        <v>522</v>
      </c>
      <c r="C49" s="898">
        <v>62</v>
      </c>
      <c r="D49" s="898">
        <v>10</v>
      </c>
      <c r="E49" s="898">
        <v>0</v>
      </c>
      <c r="F49" s="898">
        <v>0</v>
      </c>
      <c r="G49" s="898">
        <v>72</v>
      </c>
      <c r="H49" s="899" t="s">
        <v>372</v>
      </c>
      <c r="I49" s="1667"/>
    </row>
    <row r="50" spans="1:9" ht="27" customHeight="1" thickBot="1" x14ac:dyDescent="0.3">
      <c r="A50" s="1670"/>
      <c r="B50" s="851" t="s">
        <v>515</v>
      </c>
      <c r="C50" s="878">
        <v>217</v>
      </c>
      <c r="D50" s="878">
        <v>78</v>
      </c>
      <c r="E50" s="878">
        <v>7</v>
      </c>
      <c r="F50" s="878">
        <v>0</v>
      </c>
      <c r="G50" s="878">
        <v>302</v>
      </c>
      <c r="H50" s="852" t="s">
        <v>376</v>
      </c>
      <c r="I50" s="1672"/>
    </row>
    <row r="51" spans="1:9" ht="32.1" customHeight="1" x14ac:dyDescent="0.25"/>
    <row r="53" spans="1:9" ht="14.25" customHeight="1" x14ac:dyDescent="0.25"/>
    <row r="55" spans="1:9" ht="14.25" customHeight="1" x14ac:dyDescent="0.25"/>
    <row r="56" spans="1:9" ht="14.25" customHeight="1" x14ac:dyDescent="0.25"/>
    <row r="58" spans="1:9" ht="14.25" customHeight="1" x14ac:dyDescent="0.25"/>
    <row r="60" spans="1:9" ht="14.25" customHeight="1" x14ac:dyDescent="0.25"/>
    <row r="61" spans="1:9" ht="14.25" customHeight="1" x14ac:dyDescent="0.25"/>
    <row r="63" spans="1:9" ht="14.25" customHeight="1" x14ac:dyDescent="0.25"/>
    <row r="65" ht="14.25" customHeight="1" x14ac:dyDescent="0.25"/>
    <row r="66" ht="14.25" customHeight="1" x14ac:dyDescent="0.25"/>
    <row r="68" ht="14.25" customHeight="1" x14ac:dyDescent="0.25"/>
    <row r="70" ht="14.25" customHeight="1" x14ac:dyDescent="0.25"/>
    <row r="71" ht="14.25" customHeight="1" x14ac:dyDescent="0.25"/>
    <row r="73" ht="14.25" customHeight="1" x14ac:dyDescent="0.25"/>
    <row r="76" ht="14.25" customHeight="1" x14ac:dyDescent="0.25"/>
    <row r="78" ht="14.25" customHeight="1" x14ac:dyDescent="0.25"/>
    <row r="80" ht="14.25" customHeight="1" x14ac:dyDescent="0.25"/>
    <row r="81" ht="14.25" customHeight="1" x14ac:dyDescent="0.25"/>
    <row r="83" ht="14.25" customHeight="1" x14ac:dyDescent="0.25"/>
    <row r="85" ht="14.25" customHeight="1" x14ac:dyDescent="0.25"/>
    <row r="86" ht="14.25" customHeight="1" x14ac:dyDescent="0.25"/>
    <row r="88" ht="14.25" customHeight="1" x14ac:dyDescent="0.25"/>
    <row r="90" ht="14.25" customHeight="1" x14ac:dyDescent="0.25"/>
    <row r="91" ht="14.25" customHeight="1" x14ac:dyDescent="0.25"/>
    <row r="93" ht="14.25" customHeight="1" x14ac:dyDescent="0.25"/>
    <row r="95" ht="14.25" customHeight="1" x14ac:dyDescent="0.25"/>
    <row r="96" ht="14.25" customHeight="1" x14ac:dyDescent="0.25"/>
    <row r="98" ht="14.25" customHeight="1" x14ac:dyDescent="0.25"/>
    <row r="100" ht="14.25" customHeight="1" x14ac:dyDescent="0.25"/>
    <row r="101" ht="14.25" customHeight="1" x14ac:dyDescent="0.25"/>
    <row r="103" ht="14.25" customHeight="1" x14ac:dyDescent="0.25"/>
    <row r="105" ht="14.25" customHeight="1" x14ac:dyDescent="0.25"/>
    <row r="106" ht="14.25" customHeight="1" x14ac:dyDescent="0.25"/>
    <row r="108" ht="14.25" customHeight="1" x14ac:dyDescent="0.25"/>
    <row r="111" ht="14.25" customHeight="1" x14ac:dyDescent="0.25"/>
    <row r="113" ht="14.25" customHeight="1" x14ac:dyDescent="0.25"/>
    <row r="115" ht="14.25" customHeight="1" x14ac:dyDescent="0.25"/>
    <row r="116" ht="14.25" customHeight="1" x14ac:dyDescent="0.25"/>
    <row r="118" ht="14.25" customHeight="1" x14ac:dyDescent="0.25"/>
    <row r="120" ht="14.25" customHeight="1" x14ac:dyDescent="0.25"/>
    <row r="123" ht="14.25" customHeight="1" x14ac:dyDescent="0.25"/>
    <row r="124" ht="14.25" customHeight="1" x14ac:dyDescent="0.25"/>
    <row r="125" ht="14.25" customHeight="1" x14ac:dyDescent="0.25"/>
    <row r="128" ht="14.25" customHeight="1" x14ac:dyDescent="0.25"/>
    <row r="130" ht="14.25" customHeight="1" x14ac:dyDescent="0.25"/>
    <row r="132" ht="14.25" customHeight="1" x14ac:dyDescent="0.25"/>
    <row r="133" ht="14.25" customHeight="1" x14ac:dyDescent="0.25"/>
    <row r="136" ht="14.25" customHeight="1" x14ac:dyDescent="0.25"/>
    <row r="138" ht="14.25" customHeight="1" x14ac:dyDescent="0.25"/>
    <row r="140" ht="14.25" customHeight="1" x14ac:dyDescent="0.25"/>
    <row r="143" ht="14.25" customHeight="1" x14ac:dyDescent="0.25"/>
    <row r="145" ht="14.25" customHeight="1" x14ac:dyDescent="0.25"/>
    <row r="148" ht="14.25" customHeight="1" x14ac:dyDescent="0.25"/>
    <row r="150" ht="14.25" customHeight="1" x14ac:dyDescent="0.25"/>
    <row r="153" ht="14.25" customHeight="1" x14ac:dyDescent="0.25"/>
    <row r="155" ht="14.25" customHeight="1" x14ac:dyDescent="0.25"/>
    <row r="158" ht="14.25" customHeight="1" x14ac:dyDescent="0.25"/>
    <row r="159" ht="14.25" customHeight="1" x14ac:dyDescent="0.25"/>
    <row r="160" ht="14.25" customHeight="1" x14ac:dyDescent="0.25"/>
    <row r="163" ht="14.25" customHeight="1" x14ac:dyDescent="0.25"/>
    <row r="165" ht="14.25" customHeight="1" x14ac:dyDescent="0.25"/>
    <row r="168" ht="14.25" customHeight="1" x14ac:dyDescent="0.25"/>
    <row r="170" ht="14.25" customHeight="1" x14ac:dyDescent="0.25"/>
    <row r="173" ht="14.25" customHeight="1" x14ac:dyDescent="0.25"/>
    <row r="175" ht="14.25" customHeight="1" x14ac:dyDescent="0.25"/>
    <row r="177" ht="14.25" customHeight="1" x14ac:dyDescent="0.25"/>
    <row r="178" ht="14.25" customHeight="1" x14ac:dyDescent="0.25"/>
    <row r="180" ht="14.25" customHeight="1" x14ac:dyDescent="0.25"/>
    <row r="182" ht="14.25" customHeight="1" x14ac:dyDescent="0.25"/>
    <row r="183" ht="14.25" customHeight="1" x14ac:dyDescent="0.25"/>
    <row r="185" ht="14.25" customHeight="1" x14ac:dyDescent="0.25"/>
    <row r="186" ht="14.25" customHeight="1" x14ac:dyDescent="0.25"/>
    <row r="188" ht="14.25" customHeight="1" x14ac:dyDescent="0.25"/>
    <row r="191" ht="14.25" customHeight="1" x14ac:dyDescent="0.25"/>
    <row r="193" ht="14.25" customHeight="1" x14ac:dyDescent="0.25"/>
    <row r="196" ht="14.25" customHeight="1" x14ac:dyDescent="0.25"/>
    <row r="198" ht="14.25" customHeight="1" x14ac:dyDescent="0.25"/>
    <row r="200" ht="14.25" customHeight="1" x14ac:dyDescent="0.25"/>
    <row r="203" ht="14.25" customHeight="1" x14ac:dyDescent="0.25"/>
    <row r="204" ht="14.25" customHeight="1" x14ac:dyDescent="0.25"/>
    <row r="205" ht="14.25" customHeight="1" x14ac:dyDescent="0.25"/>
    <row r="208" ht="14.25" customHeight="1" x14ac:dyDescent="0.25"/>
    <row r="210" ht="14.25" customHeight="1" x14ac:dyDescent="0.25"/>
    <row r="213" ht="14.25" customHeight="1" x14ac:dyDescent="0.25"/>
    <row r="215" ht="14.25" customHeight="1" x14ac:dyDescent="0.25"/>
    <row r="218" ht="14.25" customHeight="1" x14ac:dyDescent="0.25"/>
    <row r="220" ht="14.25" customHeight="1" x14ac:dyDescent="0.25"/>
    <row r="230" ht="15" customHeight="1" x14ac:dyDescent="0.25"/>
  </sheetData>
  <mergeCells count="24">
    <mergeCell ref="I21:I25"/>
    <mergeCell ref="I16:I20"/>
    <mergeCell ref="A41:A45"/>
    <mergeCell ref="A46:A50"/>
    <mergeCell ref="A36:A40"/>
    <mergeCell ref="A31:A35"/>
    <mergeCell ref="I46:I50"/>
    <mergeCell ref="I41:I45"/>
    <mergeCell ref="I36:I40"/>
    <mergeCell ref="I31:I35"/>
    <mergeCell ref="I26:I30"/>
    <mergeCell ref="A16:A20"/>
    <mergeCell ref="A21:A25"/>
    <mergeCell ref="A26:A30"/>
    <mergeCell ref="A1:I1"/>
    <mergeCell ref="I11:I15"/>
    <mergeCell ref="A4:A5"/>
    <mergeCell ref="I4:I5"/>
    <mergeCell ref="G4:G5"/>
    <mergeCell ref="C4:F4"/>
    <mergeCell ref="A2:I2"/>
    <mergeCell ref="A11:A15"/>
    <mergeCell ref="H4:H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&amp;C&amp;"Arial,Bold"&amp;14 40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3"/>
  <sheetViews>
    <sheetView rightToLeft="1" view="pageBreakPreview" topLeftCell="A28" zoomScale="60" zoomScaleNormal="80" workbookViewId="0">
      <selection activeCell="L5" sqref="L5"/>
    </sheetView>
  </sheetViews>
  <sheetFormatPr defaultColWidth="9.140625" defaultRowHeight="31.5" x14ac:dyDescent="0.5"/>
  <cols>
    <col min="1" max="1" width="23.5703125" style="320" customWidth="1"/>
    <col min="2" max="2" width="11.7109375" style="320" customWidth="1"/>
    <col min="3" max="3" width="12.5703125" style="320" customWidth="1"/>
    <col min="4" max="5" width="15.42578125" style="320" customWidth="1"/>
    <col min="6" max="6" width="17.140625" style="320" customWidth="1"/>
    <col min="7" max="7" width="13.140625" style="320" customWidth="1"/>
    <col min="8" max="8" width="10.5703125" style="320" customWidth="1"/>
    <col min="9" max="9" width="33.42578125" style="348" customWidth="1"/>
    <col min="10" max="10" width="7.42578125" style="320" customWidth="1"/>
    <col min="11" max="16384" width="9.140625" style="320"/>
  </cols>
  <sheetData>
    <row r="1" spans="1:9" ht="44.1" customHeight="1" x14ac:dyDescent="0.5">
      <c r="A1" s="1463" t="s">
        <v>854</v>
      </c>
      <c r="B1" s="1463"/>
      <c r="C1" s="1463"/>
      <c r="D1" s="1463"/>
      <c r="E1" s="1463"/>
      <c r="F1" s="1463"/>
      <c r="G1" s="1463"/>
      <c r="H1" s="1463"/>
      <c r="I1" s="1463"/>
    </row>
    <row r="2" spans="1:9" ht="48" customHeight="1" x14ac:dyDescent="0.7">
      <c r="A2" s="1463" t="s">
        <v>855</v>
      </c>
      <c r="B2" s="1463"/>
      <c r="C2" s="1463"/>
      <c r="D2" s="1463"/>
      <c r="E2" s="1463"/>
      <c r="F2" s="1463"/>
      <c r="G2" s="1463"/>
      <c r="H2" s="1463"/>
      <c r="I2" s="1463"/>
    </row>
    <row r="3" spans="1:9" ht="30" customHeight="1" thickBot="1" x14ac:dyDescent="0.55000000000000004">
      <c r="A3" s="355" t="s">
        <v>997</v>
      </c>
      <c r="B3" s="355"/>
      <c r="C3" s="355"/>
      <c r="D3" s="355"/>
      <c r="E3" s="355"/>
      <c r="F3" s="355"/>
      <c r="G3" s="355"/>
      <c r="H3" s="583"/>
      <c r="I3" s="792" t="s">
        <v>856</v>
      </c>
    </row>
    <row r="4" spans="1:9" ht="36.950000000000003" customHeight="1" thickBot="1" x14ac:dyDescent="0.55000000000000004">
      <c r="A4" s="1655" t="s">
        <v>945</v>
      </c>
      <c r="B4" s="1662" t="s">
        <v>523</v>
      </c>
      <c r="C4" s="1655" t="s">
        <v>857</v>
      </c>
      <c r="D4" s="1662"/>
      <c r="E4" s="1615"/>
      <c r="F4" s="1662"/>
      <c r="G4" s="1655" t="s">
        <v>858</v>
      </c>
      <c r="H4" s="1662" t="s">
        <v>371</v>
      </c>
      <c r="I4" s="1655" t="s">
        <v>924</v>
      </c>
    </row>
    <row r="5" spans="1:9" ht="38.1" customHeight="1" thickBot="1" x14ac:dyDescent="0.55000000000000004">
      <c r="A5" s="1714"/>
      <c r="B5" s="1713"/>
      <c r="C5" s="785">
        <v>4</v>
      </c>
      <c r="D5" s="785">
        <v>6</v>
      </c>
      <c r="E5" s="785">
        <v>8</v>
      </c>
      <c r="F5" s="846" t="s">
        <v>853</v>
      </c>
      <c r="G5" s="1713"/>
      <c r="H5" s="1713"/>
      <c r="I5" s="1714"/>
    </row>
    <row r="6" spans="1:9" ht="21.75" customHeight="1" thickBot="1" x14ac:dyDescent="0.55000000000000004">
      <c r="A6" s="1712" t="s">
        <v>826</v>
      </c>
      <c r="B6" s="1712"/>
      <c r="C6" s="839"/>
      <c r="D6" s="839"/>
      <c r="E6" s="839"/>
      <c r="F6" s="839"/>
      <c r="G6" s="839"/>
      <c r="H6" s="1711" t="s">
        <v>723</v>
      </c>
      <c r="I6" s="1711"/>
    </row>
    <row r="7" spans="1:9" ht="23.1" customHeight="1" x14ac:dyDescent="0.5">
      <c r="A7" s="1689" t="s">
        <v>79</v>
      </c>
      <c r="B7" s="842" t="s">
        <v>520</v>
      </c>
      <c r="C7" s="898">
        <v>143</v>
      </c>
      <c r="D7" s="898">
        <v>13</v>
      </c>
      <c r="E7" s="898">
        <v>5</v>
      </c>
      <c r="F7" s="898">
        <v>0</v>
      </c>
      <c r="G7" s="898">
        <v>161</v>
      </c>
      <c r="H7" s="854" t="s">
        <v>385</v>
      </c>
      <c r="I7" s="1679" t="s">
        <v>401</v>
      </c>
    </row>
    <row r="8" spans="1:9" ht="23.1" customHeight="1" x14ac:dyDescent="0.5">
      <c r="A8" s="1690"/>
      <c r="B8" s="844" t="s">
        <v>653</v>
      </c>
      <c r="C8" s="862">
        <v>32</v>
      </c>
      <c r="D8" s="862">
        <v>46</v>
      </c>
      <c r="E8" s="819">
        <v>59</v>
      </c>
      <c r="F8" s="862">
        <v>0</v>
      </c>
      <c r="G8" s="862">
        <v>137</v>
      </c>
      <c r="H8" s="856" t="s">
        <v>386</v>
      </c>
      <c r="I8" s="1680"/>
    </row>
    <row r="9" spans="1:9" ht="23.1" customHeight="1" x14ac:dyDescent="0.5">
      <c r="A9" s="1690"/>
      <c r="B9" s="844" t="s">
        <v>521</v>
      </c>
      <c r="C9" s="862">
        <v>76</v>
      </c>
      <c r="D9" s="862">
        <v>2</v>
      </c>
      <c r="E9" s="819">
        <v>1</v>
      </c>
      <c r="F9" s="862">
        <v>0</v>
      </c>
      <c r="G9" s="862">
        <v>79</v>
      </c>
      <c r="H9" s="856" t="s">
        <v>387</v>
      </c>
      <c r="I9" s="1680"/>
    </row>
    <row r="10" spans="1:9" ht="23.1" customHeight="1" thickBot="1" x14ac:dyDescent="0.55000000000000004">
      <c r="A10" s="1690"/>
      <c r="B10" s="575" t="s">
        <v>524</v>
      </c>
      <c r="C10" s="811">
        <v>109</v>
      </c>
      <c r="D10" s="811">
        <v>25</v>
      </c>
      <c r="E10" s="811">
        <v>0</v>
      </c>
      <c r="F10" s="811">
        <v>0</v>
      </c>
      <c r="G10" s="811">
        <v>134</v>
      </c>
      <c r="H10" s="849" t="s">
        <v>372</v>
      </c>
      <c r="I10" s="1680"/>
    </row>
    <row r="11" spans="1:9" ht="23.1" customHeight="1" thickBot="1" x14ac:dyDescent="0.55000000000000004">
      <c r="A11" s="1691"/>
      <c r="B11" s="851" t="s">
        <v>525</v>
      </c>
      <c r="C11" s="878">
        <v>360</v>
      </c>
      <c r="D11" s="878">
        <v>86</v>
      </c>
      <c r="E11" s="878">
        <v>65</v>
      </c>
      <c r="F11" s="878">
        <v>0</v>
      </c>
      <c r="G11" s="878">
        <v>511</v>
      </c>
      <c r="H11" s="852" t="s">
        <v>376</v>
      </c>
      <c r="I11" s="1681"/>
    </row>
    <row r="12" spans="1:9" ht="23.1" customHeight="1" x14ac:dyDescent="0.5">
      <c r="A12" s="1692" t="s">
        <v>139</v>
      </c>
      <c r="B12" s="850" t="s">
        <v>520</v>
      </c>
      <c r="C12" s="743">
        <v>147</v>
      </c>
      <c r="D12" s="743">
        <v>15</v>
      </c>
      <c r="E12" s="743">
        <v>0</v>
      </c>
      <c r="F12" s="743">
        <v>1</v>
      </c>
      <c r="G12" s="743">
        <v>163</v>
      </c>
      <c r="H12" s="854" t="s">
        <v>385</v>
      </c>
      <c r="I12" s="1682" t="s">
        <v>402</v>
      </c>
    </row>
    <row r="13" spans="1:9" ht="23.1" customHeight="1" x14ac:dyDescent="0.5">
      <c r="A13" s="1690"/>
      <c r="B13" s="844" t="s">
        <v>653</v>
      </c>
      <c r="C13" s="719">
        <v>8</v>
      </c>
      <c r="D13" s="719">
        <v>82</v>
      </c>
      <c r="E13" s="819">
        <v>20</v>
      </c>
      <c r="F13" s="719">
        <v>0</v>
      </c>
      <c r="G13" s="719">
        <v>110</v>
      </c>
      <c r="H13" s="856" t="s">
        <v>386</v>
      </c>
      <c r="I13" s="1680"/>
    </row>
    <row r="14" spans="1:9" ht="23.1" customHeight="1" x14ac:dyDescent="0.5">
      <c r="A14" s="1690"/>
      <c r="B14" s="844" t="s">
        <v>521</v>
      </c>
      <c r="C14" s="719">
        <v>8</v>
      </c>
      <c r="D14" s="719">
        <v>29</v>
      </c>
      <c r="E14" s="819">
        <v>1</v>
      </c>
      <c r="F14" s="719">
        <v>0</v>
      </c>
      <c r="G14" s="719">
        <v>38</v>
      </c>
      <c r="H14" s="856" t="s">
        <v>387</v>
      </c>
      <c r="I14" s="1680"/>
    </row>
    <row r="15" spans="1:9" ht="23.1" customHeight="1" thickBot="1" x14ac:dyDescent="0.55000000000000004">
      <c r="A15" s="1690"/>
      <c r="B15" s="844" t="s">
        <v>524</v>
      </c>
      <c r="C15" s="719">
        <v>107</v>
      </c>
      <c r="D15" s="719">
        <v>34</v>
      </c>
      <c r="E15" s="819">
        <v>1</v>
      </c>
      <c r="F15" s="719">
        <v>0</v>
      </c>
      <c r="G15" s="719">
        <v>142</v>
      </c>
      <c r="H15" s="856" t="s">
        <v>372</v>
      </c>
      <c r="I15" s="1680"/>
    </row>
    <row r="16" spans="1:9" ht="23.1" customHeight="1" thickBot="1" x14ac:dyDescent="0.55000000000000004">
      <c r="A16" s="1691"/>
      <c r="B16" s="851" t="s">
        <v>525</v>
      </c>
      <c r="C16" s="878">
        <v>270</v>
      </c>
      <c r="D16" s="878">
        <v>160</v>
      </c>
      <c r="E16" s="878">
        <v>22</v>
      </c>
      <c r="F16" s="878">
        <v>1</v>
      </c>
      <c r="G16" s="878">
        <v>453</v>
      </c>
      <c r="H16" s="852" t="s">
        <v>376</v>
      </c>
      <c r="I16" s="1681"/>
    </row>
    <row r="17" spans="1:9" ht="23.1" customHeight="1" x14ac:dyDescent="0.5">
      <c r="A17" s="1692" t="s">
        <v>355</v>
      </c>
      <c r="B17" s="842" t="s">
        <v>520</v>
      </c>
      <c r="C17" s="1162">
        <v>123</v>
      </c>
      <c r="D17" s="1162">
        <v>41</v>
      </c>
      <c r="E17" s="864">
        <v>2</v>
      </c>
      <c r="F17" s="1162">
        <v>0</v>
      </c>
      <c r="G17" s="810">
        <v>166</v>
      </c>
      <c r="H17" s="854" t="s">
        <v>385</v>
      </c>
      <c r="I17" s="1673" t="s">
        <v>403</v>
      </c>
    </row>
    <row r="18" spans="1:9" ht="23.1" customHeight="1" x14ac:dyDescent="0.5">
      <c r="A18" s="1690"/>
      <c r="B18" s="855" t="s">
        <v>653</v>
      </c>
      <c r="C18" s="719">
        <v>25</v>
      </c>
      <c r="D18" s="719">
        <v>80</v>
      </c>
      <c r="E18" s="819">
        <v>11</v>
      </c>
      <c r="F18" s="719">
        <v>0</v>
      </c>
      <c r="G18" s="862">
        <v>116</v>
      </c>
      <c r="H18" s="856" t="s">
        <v>386</v>
      </c>
      <c r="I18" s="1674"/>
    </row>
    <row r="19" spans="1:9" ht="23.1" customHeight="1" x14ac:dyDescent="0.5">
      <c r="A19" s="1690"/>
      <c r="B19" s="844" t="s">
        <v>521</v>
      </c>
      <c r="C19" s="719">
        <v>98</v>
      </c>
      <c r="D19" s="719">
        <v>9</v>
      </c>
      <c r="E19" s="819">
        <v>1</v>
      </c>
      <c r="F19" s="719">
        <v>0</v>
      </c>
      <c r="G19" s="862">
        <v>108</v>
      </c>
      <c r="H19" s="856" t="s">
        <v>387</v>
      </c>
      <c r="I19" s="1674"/>
    </row>
    <row r="20" spans="1:9" ht="23.1" customHeight="1" thickBot="1" x14ac:dyDescent="0.55000000000000004">
      <c r="A20" s="1690"/>
      <c r="B20" s="844" t="s">
        <v>524</v>
      </c>
      <c r="C20" s="719">
        <v>43</v>
      </c>
      <c r="D20" s="719">
        <v>3</v>
      </c>
      <c r="E20" s="819">
        <v>0</v>
      </c>
      <c r="F20" s="719">
        <v>0</v>
      </c>
      <c r="G20" s="862">
        <v>46</v>
      </c>
      <c r="H20" s="856" t="s">
        <v>372</v>
      </c>
      <c r="I20" s="1674"/>
    </row>
    <row r="21" spans="1:9" ht="23.1" customHeight="1" thickBot="1" x14ac:dyDescent="0.55000000000000004">
      <c r="A21" s="1691"/>
      <c r="B21" s="851" t="s">
        <v>525</v>
      </c>
      <c r="C21" s="878">
        <v>289</v>
      </c>
      <c r="D21" s="878">
        <v>133</v>
      </c>
      <c r="E21" s="878">
        <v>14</v>
      </c>
      <c r="F21" s="878">
        <v>0</v>
      </c>
      <c r="G21" s="878">
        <v>436</v>
      </c>
      <c r="H21" s="852" t="s">
        <v>376</v>
      </c>
      <c r="I21" s="1675"/>
    </row>
    <row r="22" spans="1:9" ht="23.1" customHeight="1" x14ac:dyDescent="0.5">
      <c r="A22" s="1692" t="s">
        <v>321</v>
      </c>
      <c r="B22" s="842" t="s">
        <v>520</v>
      </c>
      <c r="C22" s="1162">
        <v>316</v>
      </c>
      <c r="D22" s="1162">
        <v>27</v>
      </c>
      <c r="E22" s="864">
        <v>2</v>
      </c>
      <c r="F22" s="1162">
        <v>1</v>
      </c>
      <c r="G22" s="1162">
        <v>346</v>
      </c>
      <c r="H22" s="854" t="s">
        <v>385</v>
      </c>
      <c r="I22" s="1673" t="s">
        <v>433</v>
      </c>
    </row>
    <row r="23" spans="1:9" ht="23.1" customHeight="1" x14ac:dyDescent="0.5">
      <c r="A23" s="1690"/>
      <c r="B23" s="855" t="s">
        <v>653</v>
      </c>
      <c r="C23" s="719">
        <v>24</v>
      </c>
      <c r="D23" s="719">
        <v>52</v>
      </c>
      <c r="E23" s="819">
        <v>0</v>
      </c>
      <c r="F23" s="719">
        <v>0</v>
      </c>
      <c r="G23" s="719">
        <v>76</v>
      </c>
      <c r="H23" s="856" t="s">
        <v>386</v>
      </c>
      <c r="I23" s="1674"/>
    </row>
    <row r="24" spans="1:9" ht="23.1" customHeight="1" x14ac:dyDescent="0.5">
      <c r="A24" s="1690"/>
      <c r="B24" s="844" t="s">
        <v>521</v>
      </c>
      <c r="C24" s="719">
        <v>218</v>
      </c>
      <c r="D24" s="719">
        <v>223</v>
      </c>
      <c r="E24" s="819">
        <v>20</v>
      </c>
      <c r="F24" s="719">
        <v>0</v>
      </c>
      <c r="G24" s="719">
        <v>461</v>
      </c>
      <c r="H24" s="856" t="s">
        <v>387</v>
      </c>
      <c r="I24" s="1674"/>
    </row>
    <row r="25" spans="1:9" ht="23.1" customHeight="1" thickBot="1" x14ac:dyDescent="0.55000000000000004">
      <c r="A25" s="1690"/>
      <c r="B25" s="844" t="s">
        <v>524</v>
      </c>
      <c r="C25" s="719">
        <v>332</v>
      </c>
      <c r="D25" s="719">
        <v>17</v>
      </c>
      <c r="E25" s="819">
        <v>0</v>
      </c>
      <c r="F25" s="719">
        <v>0</v>
      </c>
      <c r="G25" s="719">
        <v>349</v>
      </c>
      <c r="H25" s="856" t="s">
        <v>372</v>
      </c>
      <c r="I25" s="1674"/>
    </row>
    <row r="26" spans="1:9" ht="23.1" customHeight="1" thickBot="1" x14ac:dyDescent="0.55000000000000004">
      <c r="A26" s="1693"/>
      <c r="B26" s="851" t="s">
        <v>525</v>
      </c>
      <c r="C26" s="878">
        <v>890</v>
      </c>
      <c r="D26" s="878">
        <v>319</v>
      </c>
      <c r="E26" s="878">
        <v>22</v>
      </c>
      <c r="F26" s="878">
        <v>1</v>
      </c>
      <c r="G26" s="878">
        <v>1232</v>
      </c>
      <c r="H26" s="852" t="s">
        <v>376</v>
      </c>
      <c r="I26" s="1675"/>
    </row>
    <row r="27" spans="1:9" ht="23.1" customHeight="1" thickBot="1" x14ac:dyDescent="0.55000000000000004">
      <c r="A27" s="1694" t="s">
        <v>134</v>
      </c>
      <c r="B27" s="842" t="s">
        <v>520</v>
      </c>
      <c r="C27" s="863">
        <v>89</v>
      </c>
      <c r="D27" s="863">
        <v>18</v>
      </c>
      <c r="E27" s="864">
        <v>6</v>
      </c>
      <c r="F27" s="863">
        <v>0</v>
      </c>
      <c r="G27" s="810">
        <v>113</v>
      </c>
      <c r="H27" s="854" t="s">
        <v>385</v>
      </c>
      <c r="I27" s="1676" t="s">
        <v>405</v>
      </c>
    </row>
    <row r="28" spans="1:9" ht="23.1" customHeight="1" thickTop="1" thickBot="1" x14ac:dyDescent="0.55000000000000004">
      <c r="A28" s="1695"/>
      <c r="B28" s="855" t="s">
        <v>653</v>
      </c>
      <c r="C28" s="862">
        <v>28</v>
      </c>
      <c r="D28" s="862">
        <v>70</v>
      </c>
      <c r="E28" s="819">
        <v>10</v>
      </c>
      <c r="F28" s="862">
        <v>0</v>
      </c>
      <c r="G28" s="862">
        <v>108</v>
      </c>
      <c r="H28" s="856" t="s">
        <v>386</v>
      </c>
      <c r="I28" s="1677"/>
    </row>
    <row r="29" spans="1:9" ht="23.1" customHeight="1" thickTop="1" thickBot="1" x14ac:dyDescent="0.55000000000000004">
      <c r="A29" s="1695"/>
      <c r="B29" s="844" t="s">
        <v>521</v>
      </c>
      <c r="C29" s="862">
        <v>247</v>
      </c>
      <c r="D29" s="862">
        <v>10</v>
      </c>
      <c r="E29" s="819">
        <v>2</v>
      </c>
      <c r="F29" s="862">
        <v>0</v>
      </c>
      <c r="G29" s="862">
        <v>259</v>
      </c>
      <c r="H29" s="856" t="s">
        <v>387</v>
      </c>
      <c r="I29" s="1677"/>
    </row>
    <row r="30" spans="1:9" ht="23.1" customHeight="1" thickTop="1" thickBot="1" x14ac:dyDescent="0.55000000000000004">
      <c r="A30" s="1695"/>
      <c r="B30" s="844" t="s">
        <v>524</v>
      </c>
      <c r="C30" s="862">
        <v>219</v>
      </c>
      <c r="D30" s="862">
        <v>18</v>
      </c>
      <c r="E30" s="819">
        <v>0</v>
      </c>
      <c r="F30" s="862">
        <v>0</v>
      </c>
      <c r="G30" s="862">
        <v>237</v>
      </c>
      <c r="H30" s="856" t="s">
        <v>372</v>
      </c>
      <c r="I30" s="1677"/>
    </row>
    <row r="31" spans="1:9" ht="23.1" customHeight="1" thickTop="1" thickBot="1" x14ac:dyDescent="0.55000000000000004">
      <c r="A31" s="1696"/>
      <c r="B31" s="851" t="s">
        <v>525</v>
      </c>
      <c r="C31" s="878">
        <v>583</v>
      </c>
      <c r="D31" s="878">
        <v>116</v>
      </c>
      <c r="E31" s="878">
        <v>18</v>
      </c>
      <c r="F31" s="878">
        <v>0</v>
      </c>
      <c r="G31" s="878">
        <v>717</v>
      </c>
      <c r="H31" s="852" t="s">
        <v>376</v>
      </c>
      <c r="I31" s="1678"/>
    </row>
    <row r="32" spans="1:9" ht="23.1" customHeight="1" thickBot="1" x14ac:dyDescent="0.55000000000000004">
      <c r="A32" s="1697" t="s">
        <v>312</v>
      </c>
      <c r="B32" s="842" t="s">
        <v>520</v>
      </c>
      <c r="C32" s="863">
        <v>229</v>
      </c>
      <c r="D32" s="863">
        <v>81</v>
      </c>
      <c r="E32" s="864">
        <v>6</v>
      </c>
      <c r="F32" s="863">
        <v>2</v>
      </c>
      <c r="G32" s="1162">
        <v>318</v>
      </c>
      <c r="H32" s="854" t="s">
        <v>385</v>
      </c>
      <c r="I32" s="1704" t="s">
        <v>406</v>
      </c>
    </row>
    <row r="33" spans="1:9" ht="23.1" customHeight="1" thickTop="1" thickBot="1" x14ac:dyDescent="0.55000000000000004">
      <c r="A33" s="1695"/>
      <c r="B33" s="855" t="s">
        <v>653</v>
      </c>
      <c r="C33" s="862">
        <v>88</v>
      </c>
      <c r="D33" s="862">
        <v>250</v>
      </c>
      <c r="E33" s="819">
        <v>6</v>
      </c>
      <c r="F33" s="862">
        <v>0</v>
      </c>
      <c r="G33" s="719">
        <v>344</v>
      </c>
      <c r="H33" s="856" t="s">
        <v>386</v>
      </c>
      <c r="I33" s="1677"/>
    </row>
    <row r="34" spans="1:9" ht="23.1" customHeight="1" thickTop="1" thickBot="1" x14ac:dyDescent="0.55000000000000004">
      <c r="A34" s="1695"/>
      <c r="B34" s="844" t="s">
        <v>521</v>
      </c>
      <c r="C34" s="862">
        <v>173</v>
      </c>
      <c r="D34" s="862">
        <v>57</v>
      </c>
      <c r="E34" s="819">
        <v>1</v>
      </c>
      <c r="F34" s="862">
        <v>0</v>
      </c>
      <c r="G34" s="719">
        <v>231</v>
      </c>
      <c r="H34" s="856" t="s">
        <v>387</v>
      </c>
      <c r="I34" s="1677"/>
    </row>
    <row r="35" spans="1:9" ht="23.1" customHeight="1" thickTop="1" thickBot="1" x14ac:dyDescent="0.55000000000000004">
      <c r="A35" s="1695"/>
      <c r="B35" s="844" t="s">
        <v>524</v>
      </c>
      <c r="C35" s="862">
        <v>188</v>
      </c>
      <c r="D35" s="862">
        <v>68</v>
      </c>
      <c r="E35" s="819">
        <v>0</v>
      </c>
      <c r="F35" s="862">
        <v>11</v>
      </c>
      <c r="G35" s="719">
        <v>267</v>
      </c>
      <c r="H35" s="856" t="s">
        <v>372</v>
      </c>
      <c r="I35" s="1677"/>
    </row>
    <row r="36" spans="1:9" ht="23.1" customHeight="1" thickTop="1" thickBot="1" x14ac:dyDescent="0.55000000000000004">
      <c r="A36" s="1698"/>
      <c r="B36" s="851" t="s">
        <v>525</v>
      </c>
      <c r="C36" s="878">
        <v>678</v>
      </c>
      <c r="D36" s="878">
        <v>456</v>
      </c>
      <c r="E36" s="878">
        <v>13</v>
      </c>
      <c r="F36" s="878">
        <v>13</v>
      </c>
      <c r="G36" s="878">
        <v>1160</v>
      </c>
      <c r="H36" s="852" t="s">
        <v>376</v>
      </c>
      <c r="I36" s="1705"/>
    </row>
    <row r="37" spans="1:9" ht="23.1" customHeight="1" thickBot="1" x14ac:dyDescent="0.55000000000000004">
      <c r="A37" s="1699" t="s">
        <v>296</v>
      </c>
      <c r="B37" s="842" t="s">
        <v>520</v>
      </c>
      <c r="C37" s="863">
        <v>95</v>
      </c>
      <c r="D37" s="863">
        <v>7</v>
      </c>
      <c r="E37" s="864">
        <v>1</v>
      </c>
      <c r="F37" s="863">
        <v>0</v>
      </c>
      <c r="G37" s="810">
        <v>103</v>
      </c>
      <c r="H37" s="854" t="s">
        <v>385</v>
      </c>
      <c r="I37" s="1706" t="s">
        <v>407</v>
      </c>
    </row>
    <row r="38" spans="1:9" ht="23.1" customHeight="1" thickTop="1" thickBot="1" x14ac:dyDescent="0.55000000000000004">
      <c r="A38" s="1700"/>
      <c r="B38" s="855" t="s">
        <v>653</v>
      </c>
      <c r="C38" s="862">
        <v>9</v>
      </c>
      <c r="D38" s="862">
        <v>46</v>
      </c>
      <c r="E38" s="819">
        <v>13</v>
      </c>
      <c r="F38" s="862">
        <v>0</v>
      </c>
      <c r="G38" s="862">
        <v>68</v>
      </c>
      <c r="H38" s="856" t="s">
        <v>386</v>
      </c>
      <c r="I38" s="1707"/>
    </row>
    <row r="39" spans="1:9" ht="23.1" customHeight="1" thickTop="1" thickBot="1" x14ac:dyDescent="0.55000000000000004">
      <c r="A39" s="1700"/>
      <c r="B39" s="844" t="s">
        <v>521</v>
      </c>
      <c r="C39" s="862">
        <v>0</v>
      </c>
      <c r="D39" s="862">
        <v>4</v>
      </c>
      <c r="E39" s="819">
        <v>3</v>
      </c>
      <c r="F39" s="862">
        <v>0</v>
      </c>
      <c r="G39" s="862">
        <v>7</v>
      </c>
      <c r="H39" s="856" t="s">
        <v>387</v>
      </c>
      <c r="I39" s="1707"/>
    </row>
    <row r="40" spans="1:9" ht="23.1" customHeight="1" thickTop="1" thickBot="1" x14ac:dyDescent="0.55000000000000004">
      <c r="A40" s="1700"/>
      <c r="B40" s="844" t="s">
        <v>524</v>
      </c>
      <c r="C40" s="862">
        <v>51</v>
      </c>
      <c r="D40" s="862">
        <v>26</v>
      </c>
      <c r="E40" s="819">
        <v>4</v>
      </c>
      <c r="F40" s="862">
        <v>0</v>
      </c>
      <c r="G40" s="862">
        <v>81</v>
      </c>
      <c r="H40" s="856" t="s">
        <v>372</v>
      </c>
      <c r="I40" s="1707"/>
    </row>
    <row r="41" spans="1:9" ht="23.1" customHeight="1" thickTop="1" thickBot="1" x14ac:dyDescent="0.55000000000000004">
      <c r="A41" s="1701"/>
      <c r="B41" s="851" t="s">
        <v>525</v>
      </c>
      <c r="C41" s="878">
        <v>155</v>
      </c>
      <c r="D41" s="878">
        <v>83</v>
      </c>
      <c r="E41" s="878">
        <v>21</v>
      </c>
      <c r="F41" s="878">
        <v>0</v>
      </c>
      <c r="G41" s="878">
        <v>259</v>
      </c>
      <c r="H41" s="852" t="s">
        <v>376</v>
      </c>
      <c r="I41" s="1708"/>
    </row>
    <row r="42" spans="1:9" ht="23.1" customHeight="1" thickBot="1" x14ac:dyDescent="0.55000000000000004">
      <c r="A42" s="1697" t="s">
        <v>302</v>
      </c>
      <c r="B42" s="842" t="s">
        <v>520</v>
      </c>
      <c r="C42" s="863">
        <v>156</v>
      </c>
      <c r="D42" s="863">
        <v>45</v>
      </c>
      <c r="E42" s="864">
        <v>0</v>
      </c>
      <c r="F42" s="863">
        <v>0</v>
      </c>
      <c r="G42" s="1162">
        <v>201</v>
      </c>
      <c r="H42" s="854" t="s">
        <v>385</v>
      </c>
      <c r="I42" s="1704" t="s">
        <v>408</v>
      </c>
    </row>
    <row r="43" spans="1:9" ht="23.1" customHeight="1" thickTop="1" thickBot="1" x14ac:dyDescent="0.55000000000000004">
      <c r="A43" s="1695"/>
      <c r="B43" s="855" t="s">
        <v>653</v>
      </c>
      <c r="C43" s="862">
        <v>35</v>
      </c>
      <c r="D43" s="862">
        <v>51</v>
      </c>
      <c r="E43" s="819">
        <v>9</v>
      </c>
      <c r="F43" s="862">
        <v>0</v>
      </c>
      <c r="G43" s="719">
        <v>95</v>
      </c>
      <c r="H43" s="856" t="s">
        <v>386</v>
      </c>
      <c r="I43" s="1677"/>
    </row>
    <row r="44" spans="1:9" ht="23.1" customHeight="1" thickTop="1" thickBot="1" x14ac:dyDescent="0.55000000000000004">
      <c r="A44" s="1695"/>
      <c r="B44" s="844" t="s">
        <v>521</v>
      </c>
      <c r="C44" s="862">
        <v>11</v>
      </c>
      <c r="D44" s="862">
        <v>1</v>
      </c>
      <c r="E44" s="819">
        <v>0</v>
      </c>
      <c r="F44" s="862">
        <v>0</v>
      </c>
      <c r="G44" s="719">
        <v>12</v>
      </c>
      <c r="H44" s="856" t="s">
        <v>387</v>
      </c>
      <c r="I44" s="1677"/>
    </row>
    <row r="45" spans="1:9" ht="23.1" customHeight="1" thickTop="1" thickBot="1" x14ac:dyDescent="0.55000000000000004">
      <c r="A45" s="1695"/>
      <c r="B45" s="844" t="s">
        <v>524</v>
      </c>
      <c r="C45" s="862">
        <v>13</v>
      </c>
      <c r="D45" s="862">
        <v>17</v>
      </c>
      <c r="E45" s="819">
        <v>0</v>
      </c>
      <c r="F45" s="862">
        <v>0</v>
      </c>
      <c r="G45" s="719">
        <v>30</v>
      </c>
      <c r="H45" s="856" t="s">
        <v>372</v>
      </c>
      <c r="I45" s="1677"/>
    </row>
    <row r="46" spans="1:9" ht="23.1" customHeight="1" thickTop="1" thickBot="1" x14ac:dyDescent="0.55000000000000004">
      <c r="A46" s="1698"/>
      <c r="B46" s="851" t="s">
        <v>525</v>
      </c>
      <c r="C46" s="878">
        <v>215</v>
      </c>
      <c r="D46" s="878">
        <v>114</v>
      </c>
      <c r="E46" s="878">
        <v>9</v>
      </c>
      <c r="F46" s="878">
        <v>0</v>
      </c>
      <c r="G46" s="878">
        <v>338</v>
      </c>
      <c r="H46" s="852" t="s">
        <v>376</v>
      </c>
      <c r="I46" s="1705"/>
    </row>
    <row r="47" spans="1:9" ht="23.1" customHeight="1" thickBot="1" x14ac:dyDescent="0.55000000000000004">
      <c r="A47" s="1702" t="s">
        <v>295</v>
      </c>
      <c r="B47" s="850" t="s">
        <v>520</v>
      </c>
      <c r="C47" s="866">
        <v>66</v>
      </c>
      <c r="D47" s="866">
        <v>12</v>
      </c>
      <c r="E47" s="866">
        <v>0</v>
      </c>
      <c r="F47" s="866">
        <v>0</v>
      </c>
      <c r="G47" s="743">
        <v>78</v>
      </c>
      <c r="H47" s="858" t="s">
        <v>385</v>
      </c>
      <c r="I47" s="1709" t="s">
        <v>489</v>
      </c>
    </row>
    <row r="48" spans="1:9" ht="23.1" customHeight="1" thickTop="1" thickBot="1" x14ac:dyDescent="0.55000000000000004">
      <c r="A48" s="1695"/>
      <c r="B48" s="896" t="s">
        <v>653</v>
      </c>
      <c r="C48" s="898">
        <v>16</v>
      </c>
      <c r="D48" s="898">
        <v>76</v>
      </c>
      <c r="E48" s="898">
        <v>4</v>
      </c>
      <c r="F48" s="898">
        <v>0</v>
      </c>
      <c r="G48" s="898">
        <v>96</v>
      </c>
      <c r="H48" s="899" t="s">
        <v>386</v>
      </c>
      <c r="I48" s="1677"/>
    </row>
    <row r="49" spans="1:9" ht="23.1" customHeight="1" thickTop="1" thickBot="1" x14ac:dyDescent="0.55000000000000004">
      <c r="A49" s="1695"/>
      <c r="B49" s="896" t="s">
        <v>521</v>
      </c>
      <c r="C49" s="898">
        <v>12</v>
      </c>
      <c r="D49" s="898">
        <v>9</v>
      </c>
      <c r="E49" s="898">
        <v>4</v>
      </c>
      <c r="F49" s="898">
        <v>0</v>
      </c>
      <c r="G49" s="898">
        <v>25</v>
      </c>
      <c r="H49" s="899" t="s">
        <v>387</v>
      </c>
      <c r="I49" s="1677"/>
    </row>
    <row r="50" spans="1:9" ht="23.1" customHeight="1" thickTop="1" thickBot="1" x14ac:dyDescent="0.55000000000000004">
      <c r="A50" s="1695"/>
      <c r="B50" s="896" t="s">
        <v>524</v>
      </c>
      <c r="C50" s="898">
        <v>0</v>
      </c>
      <c r="D50" s="898">
        <v>9</v>
      </c>
      <c r="E50" s="898">
        <v>0</v>
      </c>
      <c r="F50" s="898">
        <v>0</v>
      </c>
      <c r="G50" s="898">
        <v>9</v>
      </c>
      <c r="H50" s="899" t="s">
        <v>372</v>
      </c>
      <c r="I50" s="1677"/>
    </row>
    <row r="51" spans="1:9" ht="23.1" customHeight="1" thickTop="1" thickBot="1" x14ac:dyDescent="0.55000000000000004">
      <c r="A51" s="1703"/>
      <c r="B51" s="851" t="s">
        <v>525</v>
      </c>
      <c r="C51" s="878">
        <v>94</v>
      </c>
      <c r="D51" s="878">
        <v>106</v>
      </c>
      <c r="E51" s="878">
        <v>8</v>
      </c>
      <c r="F51" s="878">
        <v>0</v>
      </c>
      <c r="G51" s="878">
        <v>208</v>
      </c>
      <c r="H51" s="852" t="s">
        <v>376</v>
      </c>
      <c r="I51" s="1710"/>
    </row>
    <row r="52" spans="1:9" ht="18.95" customHeight="1" x14ac:dyDescent="0.5">
      <c r="A52" s="359"/>
      <c r="B52" s="359"/>
      <c r="C52" s="359"/>
      <c r="D52" s="359"/>
      <c r="E52" s="359"/>
      <c r="F52" s="359"/>
      <c r="G52" s="359"/>
      <c r="H52" s="369"/>
      <c r="I52" s="370"/>
    </row>
    <row r="53" spans="1:9" ht="37.5" customHeight="1" x14ac:dyDescent="0.5">
      <c r="A53" s="1688"/>
      <c r="B53" s="1688"/>
      <c r="C53" s="1688"/>
      <c r="D53" s="1688"/>
      <c r="E53" s="1688"/>
      <c r="F53" s="1688"/>
      <c r="G53" s="1688"/>
      <c r="H53" s="1688"/>
      <c r="I53" s="1688"/>
    </row>
    <row r="54" spans="1:9" ht="39.75" customHeight="1" x14ac:dyDescent="0.5">
      <c r="A54" s="1688"/>
      <c r="B54" s="1688"/>
      <c r="C54" s="1688"/>
      <c r="D54" s="1688"/>
      <c r="E54" s="1688"/>
      <c r="F54" s="1688"/>
      <c r="G54" s="1688"/>
      <c r="H54" s="1688"/>
      <c r="I54" s="1688"/>
    </row>
    <row r="55" spans="1:9" ht="33.75" customHeight="1" x14ac:dyDescent="0.5">
      <c r="A55" s="1684"/>
      <c r="B55" s="1685"/>
      <c r="C55" s="1685"/>
      <c r="D55" s="1685"/>
      <c r="E55" s="1685"/>
      <c r="F55" s="1685"/>
      <c r="G55" s="1685"/>
      <c r="H55" s="369"/>
      <c r="I55" s="1684"/>
    </row>
    <row r="56" spans="1:9" ht="37.5" customHeight="1" x14ac:dyDescent="0.5">
      <c r="A56" s="1684"/>
      <c r="B56" s="1685"/>
      <c r="C56" s="366"/>
      <c r="D56" s="366"/>
      <c r="E56" s="387"/>
      <c r="F56" s="366"/>
      <c r="G56" s="1685"/>
      <c r="H56" s="369"/>
      <c r="I56" s="1684"/>
    </row>
    <row r="57" spans="1:9" ht="26.25" customHeight="1" x14ac:dyDescent="0.5">
      <c r="A57" s="361"/>
      <c r="B57" s="366"/>
      <c r="C57" s="366"/>
      <c r="D57" s="366"/>
      <c r="E57" s="387"/>
      <c r="F57" s="366"/>
      <c r="G57" s="366"/>
      <c r="H57" s="369"/>
      <c r="I57" s="367"/>
    </row>
    <row r="58" spans="1:9" ht="29.25" customHeight="1" x14ac:dyDescent="0.5">
      <c r="A58" s="361"/>
      <c r="B58" s="366"/>
      <c r="C58" s="366"/>
      <c r="D58" s="366"/>
      <c r="E58" s="387"/>
      <c r="F58" s="366"/>
      <c r="G58" s="366"/>
      <c r="H58" s="369"/>
      <c r="I58" s="367"/>
    </row>
    <row r="59" spans="1:9" ht="24" customHeight="1" x14ac:dyDescent="0.5">
      <c r="A59" s="1683"/>
      <c r="B59" s="366"/>
      <c r="C59" s="366"/>
      <c r="D59" s="366"/>
      <c r="E59" s="387"/>
      <c r="F59" s="366"/>
      <c r="G59" s="366"/>
      <c r="H59" s="369"/>
      <c r="I59" s="1687"/>
    </row>
    <row r="60" spans="1:9" ht="24" customHeight="1" x14ac:dyDescent="0.5">
      <c r="A60" s="1683"/>
      <c r="B60" s="366"/>
      <c r="C60" s="366"/>
      <c r="D60" s="366"/>
      <c r="E60" s="387"/>
      <c r="F60" s="366"/>
      <c r="G60" s="366"/>
      <c r="H60" s="369"/>
      <c r="I60" s="1687"/>
    </row>
    <row r="61" spans="1:9" ht="24" customHeight="1" x14ac:dyDescent="0.5">
      <c r="A61" s="1683"/>
      <c r="B61" s="366"/>
      <c r="C61" s="366"/>
      <c r="D61" s="366"/>
      <c r="E61" s="387"/>
      <c r="F61" s="366"/>
      <c r="G61" s="366"/>
      <c r="H61" s="369"/>
      <c r="I61" s="1687"/>
    </row>
    <row r="62" spans="1:9" ht="24" customHeight="1" x14ac:dyDescent="0.5">
      <c r="A62" s="1683"/>
      <c r="B62" s="366"/>
      <c r="C62" s="366"/>
      <c r="D62" s="366"/>
      <c r="E62" s="387"/>
      <c r="F62" s="366"/>
      <c r="G62" s="366"/>
      <c r="H62" s="369"/>
      <c r="I62" s="1687"/>
    </row>
    <row r="63" spans="1:9" ht="24" customHeight="1" x14ac:dyDescent="0.5">
      <c r="A63" s="1683"/>
      <c r="B63" s="366"/>
      <c r="C63" s="366"/>
      <c r="D63" s="366"/>
      <c r="E63" s="387"/>
      <c r="F63" s="366"/>
      <c r="G63" s="366"/>
      <c r="H63" s="369"/>
      <c r="I63" s="1687"/>
    </row>
    <row r="64" spans="1:9" ht="24" customHeight="1" x14ac:dyDescent="0.5">
      <c r="A64" s="1683"/>
      <c r="B64" s="366"/>
      <c r="C64" s="366"/>
      <c r="D64" s="366"/>
      <c r="E64" s="387"/>
      <c r="F64" s="366"/>
      <c r="G64" s="366"/>
      <c r="H64" s="369"/>
      <c r="I64" s="1686"/>
    </row>
    <row r="65" spans="1:9" ht="24" customHeight="1" x14ac:dyDescent="0.5">
      <c r="A65" s="1683"/>
      <c r="B65" s="366"/>
      <c r="C65" s="366"/>
      <c r="D65" s="366"/>
      <c r="E65" s="387"/>
      <c r="F65" s="366"/>
      <c r="G65" s="366"/>
      <c r="H65" s="369"/>
      <c r="I65" s="1686"/>
    </row>
    <row r="66" spans="1:9" ht="24" customHeight="1" x14ac:dyDescent="0.5">
      <c r="A66" s="1683"/>
      <c r="B66" s="366"/>
      <c r="C66" s="366"/>
      <c r="D66" s="366"/>
      <c r="E66" s="387"/>
      <c r="F66" s="366"/>
      <c r="G66" s="366"/>
      <c r="H66" s="369"/>
      <c r="I66" s="1686"/>
    </row>
    <row r="67" spans="1:9" ht="24" customHeight="1" x14ac:dyDescent="0.5">
      <c r="A67" s="1683"/>
      <c r="B67" s="366"/>
      <c r="C67" s="366"/>
      <c r="D67" s="366"/>
      <c r="E67" s="387"/>
      <c r="F67" s="366"/>
      <c r="G67" s="366"/>
      <c r="H67" s="369"/>
      <c r="I67" s="1686"/>
    </row>
    <row r="68" spans="1:9" ht="24" customHeight="1" x14ac:dyDescent="0.5">
      <c r="A68" s="1683"/>
      <c r="B68" s="366"/>
      <c r="C68" s="366"/>
      <c r="D68" s="366"/>
      <c r="E68" s="387"/>
      <c r="F68" s="366"/>
      <c r="G68" s="366"/>
      <c r="H68" s="369"/>
      <c r="I68" s="1686"/>
    </row>
    <row r="69" spans="1:9" ht="24" customHeight="1" x14ac:dyDescent="0.5">
      <c r="A69" s="1683"/>
      <c r="B69" s="366"/>
      <c r="C69" s="366"/>
      <c r="D69" s="366"/>
      <c r="E69" s="387"/>
      <c r="F69" s="366"/>
      <c r="G69" s="366"/>
      <c r="H69" s="369"/>
      <c r="I69" s="1686"/>
    </row>
    <row r="70" spans="1:9" ht="24" customHeight="1" x14ac:dyDescent="0.5">
      <c r="A70" s="1683"/>
      <c r="B70" s="366"/>
      <c r="C70" s="366"/>
      <c r="D70" s="366"/>
      <c r="E70" s="387"/>
      <c r="F70" s="366"/>
      <c r="G70" s="366"/>
      <c r="H70" s="369"/>
      <c r="I70" s="1686"/>
    </row>
    <row r="71" spans="1:9" ht="24" customHeight="1" x14ac:dyDescent="0.5">
      <c r="A71" s="1683"/>
      <c r="B71" s="366"/>
      <c r="C71" s="366"/>
      <c r="D71" s="366"/>
      <c r="E71" s="387"/>
      <c r="F71" s="366"/>
      <c r="G71" s="366"/>
      <c r="H71" s="369"/>
      <c r="I71" s="1686"/>
    </row>
    <row r="72" spans="1:9" ht="24" customHeight="1" x14ac:dyDescent="0.5">
      <c r="A72" s="1683"/>
      <c r="B72" s="366"/>
      <c r="C72" s="366"/>
      <c r="D72" s="366"/>
      <c r="E72" s="387"/>
      <c r="F72" s="366"/>
      <c r="G72" s="366"/>
      <c r="H72" s="369"/>
      <c r="I72" s="1686"/>
    </row>
    <row r="73" spans="1:9" ht="24" customHeight="1" x14ac:dyDescent="0.5">
      <c r="A73" s="1683"/>
      <c r="B73" s="366"/>
      <c r="C73" s="366"/>
      <c r="D73" s="366"/>
      <c r="E73" s="387"/>
      <c r="F73" s="366"/>
      <c r="G73" s="366"/>
      <c r="H73" s="369"/>
      <c r="I73" s="1686"/>
    </row>
    <row r="74" spans="1:9" ht="24" customHeight="1" x14ac:dyDescent="0.5">
      <c r="A74" s="1683"/>
      <c r="B74" s="366"/>
      <c r="C74" s="366"/>
      <c r="D74" s="366"/>
      <c r="E74" s="387"/>
      <c r="F74" s="366"/>
      <c r="G74" s="366"/>
      <c r="H74" s="369"/>
      <c r="I74" s="1686"/>
    </row>
    <row r="75" spans="1:9" ht="24" customHeight="1" x14ac:dyDescent="0.5">
      <c r="A75" s="1683"/>
      <c r="B75" s="366"/>
      <c r="C75" s="366"/>
      <c r="D75" s="366"/>
      <c r="E75" s="387"/>
      <c r="F75" s="366"/>
      <c r="G75" s="366"/>
      <c r="H75" s="369"/>
      <c r="I75" s="1686"/>
    </row>
    <row r="76" spans="1:9" ht="24" customHeight="1" x14ac:dyDescent="0.5">
      <c r="A76" s="1683"/>
      <c r="B76" s="366"/>
      <c r="C76" s="366"/>
      <c r="D76" s="366"/>
      <c r="E76" s="387"/>
      <c r="F76" s="366"/>
      <c r="G76" s="366"/>
      <c r="H76" s="369"/>
      <c r="I76" s="1686"/>
    </row>
    <row r="77" spans="1:9" ht="24" customHeight="1" x14ac:dyDescent="0.5">
      <c r="A77" s="1683"/>
      <c r="B77" s="366"/>
      <c r="C77" s="366"/>
      <c r="D77" s="366"/>
      <c r="E77" s="387"/>
      <c r="F77" s="366"/>
      <c r="G77" s="366"/>
      <c r="H77" s="369"/>
      <c r="I77" s="1686"/>
    </row>
    <row r="78" spans="1:9" ht="24" customHeight="1" x14ac:dyDescent="0.5">
      <c r="A78" s="1683"/>
      <c r="B78" s="366"/>
      <c r="C78" s="366"/>
      <c r="D78" s="366"/>
      <c r="E78" s="387"/>
      <c r="F78" s="366"/>
      <c r="G78" s="366"/>
      <c r="H78" s="369"/>
      <c r="I78" s="1686"/>
    </row>
    <row r="79" spans="1:9" ht="24" customHeight="1" x14ac:dyDescent="0.5">
      <c r="A79" s="1683"/>
      <c r="B79" s="366"/>
      <c r="C79" s="366"/>
      <c r="D79" s="366"/>
      <c r="E79" s="387"/>
      <c r="F79" s="366"/>
      <c r="G79" s="366"/>
      <c r="H79" s="369"/>
      <c r="I79" s="1686"/>
    </row>
    <row r="80" spans="1:9" ht="24" customHeight="1" x14ac:dyDescent="0.5">
      <c r="A80" s="1683"/>
      <c r="B80" s="366"/>
      <c r="C80" s="366"/>
      <c r="D80" s="366"/>
      <c r="E80" s="387"/>
      <c r="F80" s="366"/>
      <c r="G80" s="366"/>
      <c r="H80" s="369"/>
      <c r="I80" s="1686"/>
    </row>
    <row r="81" spans="1:9" ht="24" customHeight="1" x14ac:dyDescent="0.5">
      <c r="A81" s="1683"/>
      <c r="B81" s="366"/>
      <c r="C81" s="366"/>
      <c r="D81" s="366"/>
      <c r="E81" s="387"/>
      <c r="F81" s="366"/>
      <c r="G81" s="366"/>
      <c r="H81" s="369"/>
      <c r="I81" s="1686"/>
    </row>
    <row r="82" spans="1:9" ht="24" customHeight="1" x14ac:dyDescent="0.5">
      <c r="A82" s="1683"/>
      <c r="B82" s="366"/>
      <c r="C82" s="366"/>
      <c r="D82" s="366"/>
      <c r="E82" s="387"/>
      <c r="F82" s="366"/>
      <c r="G82" s="366"/>
      <c r="H82" s="369"/>
      <c r="I82" s="1686"/>
    </row>
    <row r="83" spans="1:9" ht="24" customHeight="1" x14ac:dyDescent="0.5">
      <c r="A83" s="1683"/>
      <c r="B83" s="366"/>
      <c r="C83" s="366"/>
      <c r="D83" s="366"/>
      <c r="E83" s="387"/>
      <c r="F83" s="366"/>
      <c r="G83" s="366"/>
      <c r="H83" s="369"/>
      <c r="I83" s="1686"/>
    </row>
    <row r="84" spans="1:9" ht="24" customHeight="1" x14ac:dyDescent="0.5">
      <c r="A84" s="1683"/>
      <c r="B84" s="366"/>
      <c r="C84" s="366"/>
      <c r="D84" s="366"/>
      <c r="E84" s="387"/>
      <c r="F84" s="366"/>
      <c r="G84" s="366"/>
      <c r="H84" s="369"/>
      <c r="I84" s="1686"/>
    </row>
    <row r="85" spans="1:9" ht="24" customHeight="1" x14ac:dyDescent="0.5">
      <c r="A85" s="1683"/>
      <c r="B85" s="366"/>
      <c r="C85" s="366"/>
      <c r="D85" s="366"/>
      <c r="E85" s="387"/>
      <c r="F85" s="366"/>
      <c r="G85" s="366"/>
      <c r="H85" s="369"/>
      <c r="I85" s="1686"/>
    </row>
    <row r="86" spans="1:9" ht="24" customHeight="1" x14ac:dyDescent="0.5">
      <c r="A86" s="1683"/>
      <c r="B86" s="366"/>
      <c r="C86" s="366"/>
      <c r="D86" s="366"/>
      <c r="E86" s="387"/>
      <c r="F86" s="366"/>
      <c r="G86" s="366"/>
      <c r="H86" s="369"/>
      <c r="I86" s="1686"/>
    </row>
    <row r="87" spans="1:9" ht="24" customHeight="1" x14ac:dyDescent="0.5">
      <c r="A87" s="1683"/>
      <c r="B87" s="366"/>
      <c r="C87" s="366"/>
      <c r="D87" s="366"/>
      <c r="E87" s="387"/>
      <c r="F87" s="366"/>
      <c r="G87" s="366"/>
      <c r="H87" s="369"/>
      <c r="I87" s="1686"/>
    </row>
    <row r="88" spans="1:9" ht="24" customHeight="1" x14ac:dyDescent="0.5">
      <c r="A88" s="1683"/>
      <c r="B88" s="366"/>
      <c r="C88" s="366"/>
      <c r="D88" s="366"/>
      <c r="E88" s="387"/>
      <c r="F88" s="366"/>
      <c r="G88" s="366"/>
      <c r="H88" s="369"/>
      <c r="I88" s="1686"/>
    </row>
    <row r="89" spans="1:9" ht="24" customHeight="1" x14ac:dyDescent="0.5">
      <c r="A89" s="1683"/>
      <c r="B89" s="366"/>
      <c r="C89" s="366"/>
      <c r="D89" s="366"/>
      <c r="E89" s="387"/>
      <c r="F89" s="366"/>
      <c r="G89" s="366"/>
      <c r="H89" s="369"/>
      <c r="I89" s="1686"/>
    </row>
    <row r="90" spans="1:9" ht="24" customHeight="1" x14ac:dyDescent="0.5">
      <c r="A90" s="1683"/>
      <c r="B90" s="366"/>
      <c r="C90" s="366"/>
      <c r="D90" s="366"/>
      <c r="E90" s="387"/>
      <c r="F90" s="366"/>
      <c r="G90" s="366"/>
      <c r="H90" s="369"/>
      <c r="I90" s="1686"/>
    </row>
    <row r="91" spans="1:9" ht="24" customHeight="1" x14ac:dyDescent="0.5">
      <c r="A91" s="1683"/>
      <c r="B91" s="366"/>
      <c r="C91" s="366"/>
      <c r="D91" s="366"/>
      <c r="E91" s="387"/>
      <c r="F91" s="366"/>
      <c r="G91" s="366"/>
      <c r="H91" s="369"/>
      <c r="I91" s="1686"/>
    </row>
    <row r="92" spans="1:9" ht="24" customHeight="1" x14ac:dyDescent="0.5">
      <c r="A92" s="1683"/>
      <c r="B92" s="366"/>
      <c r="C92" s="366"/>
      <c r="D92" s="366"/>
      <c r="E92" s="387"/>
      <c r="F92" s="366"/>
      <c r="G92" s="366"/>
      <c r="H92" s="369"/>
      <c r="I92" s="1686"/>
    </row>
    <row r="93" spans="1:9" ht="24" customHeight="1" x14ac:dyDescent="0.5">
      <c r="A93" s="1683"/>
      <c r="B93" s="366"/>
      <c r="C93" s="366"/>
      <c r="D93" s="366"/>
      <c r="E93" s="387"/>
      <c r="F93" s="366"/>
      <c r="G93" s="366"/>
      <c r="H93" s="369"/>
      <c r="I93" s="1686"/>
    </row>
    <row r="94" spans="1:9" ht="24" customHeight="1" x14ac:dyDescent="0.5">
      <c r="A94" s="1683"/>
      <c r="B94" s="366"/>
      <c r="C94" s="366"/>
      <c r="D94" s="366"/>
      <c r="E94" s="387"/>
      <c r="F94" s="366"/>
      <c r="G94" s="366"/>
      <c r="H94" s="369"/>
      <c r="I94" s="1686"/>
    </row>
    <row r="95" spans="1:9" ht="24" customHeight="1" x14ac:dyDescent="0.5">
      <c r="A95" s="1683"/>
      <c r="B95" s="366"/>
      <c r="C95" s="366"/>
      <c r="D95" s="366"/>
      <c r="E95" s="387"/>
      <c r="F95" s="366"/>
      <c r="G95" s="366"/>
      <c r="H95" s="369"/>
      <c r="I95" s="1686"/>
    </row>
    <row r="96" spans="1:9" ht="24" customHeight="1" x14ac:dyDescent="0.5">
      <c r="A96" s="1683"/>
      <c r="B96" s="366"/>
      <c r="C96" s="366"/>
      <c r="D96" s="366"/>
      <c r="E96" s="387"/>
      <c r="F96" s="366"/>
      <c r="G96" s="366"/>
      <c r="H96" s="369"/>
      <c r="I96" s="1686"/>
    </row>
    <row r="97" spans="1:9" ht="24" customHeight="1" x14ac:dyDescent="0.5">
      <c r="A97" s="1683"/>
      <c r="B97" s="366"/>
      <c r="C97" s="366"/>
      <c r="D97" s="366"/>
      <c r="E97" s="387"/>
      <c r="F97" s="366"/>
      <c r="G97" s="366"/>
      <c r="H97" s="369"/>
      <c r="I97" s="1686"/>
    </row>
    <row r="98" spans="1:9" ht="24" customHeight="1" x14ac:dyDescent="0.5">
      <c r="A98" s="1683"/>
      <c r="B98" s="366"/>
      <c r="C98" s="366"/>
      <c r="D98" s="366"/>
      <c r="E98" s="387"/>
      <c r="F98" s="366"/>
      <c r="G98" s="366"/>
      <c r="H98" s="369"/>
      <c r="I98" s="1686"/>
    </row>
    <row r="99" spans="1:9" ht="24" customHeight="1" x14ac:dyDescent="0.5">
      <c r="A99" s="1683"/>
      <c r="B99" s="366"/>
      <c r="C99" s="366"/>
      <c r="D99" s="366"/>
      <c r="E99" s="387"/>
      <c r="F99" s="366"/>
      <c r="G99" s="366"/>
      <c r="H99" s="369"/>
      <c r="I99" s="1686"/>
    </row>
    <row r="100" spans="1:9" ht="24" customHeight="1" x14ac:dyDescent="0.5">
      <c r="A100" s="1683"/>
      <c r="B100" s="366"/>
      <c r="C100" s="366"/>
      <c r="D100" s="366"/>
      <c r="E100" s="387"/>
      <c r="F100" s="366"/>
      <c r="G100" s="366"/>
      <c r="H100" s="369"/>
      <c r="I100" s="1686"/>
    </row>
    <row r="101" spans="1:9" ht="24" customHeight="1" x14ac:dyDescent="0.5">
      <c r="A101" s="1683"/>
      <c r="B101" s="366"/>
      <c r="C101" s="366"/>
      <c r="D101" s="366"/>
      <c r="E101" s="387"/>
      <c r="F101" s="366"/>
      <c r="G101" s="366"/>
      <c r="H101" s="369"/>
      <c r="I101" s="1686"/>
    </row>
    <row r="102" spans="1:9" ht="24" customHeight="1" x14ac:dyDescent="0.5">
      <c r="A102" s="1683"/>
      <c r="B102" s="366"/>
      <c r="C102" s="366"/>
      <c r="D102" s="366"/>
      <c r="E102" s="387"/>
      <c r="F102" s="366"/>
      <c r="G102" s="366"/>
      <c r="H102" s="369"/>
      <c r="I102" s="1686"/>
    </row>
    <row r="103" spans="1:9" ht="24" customHeight="1" x14ac:dyDescent="0.5">
      <c r="A103" s="1683"/>
      <c r="B103" s="366"/>
      <c r="C103" s="366"/>
      <c r="D103" s="366"/>
      <c r="E103" s="387"/>
      <c r="F103" s="366"/>
      <c r="G103" s="366"/>
      <c r="H103" s="369"/>
      <c r="I103" s="1686"/>
    </row>
  </sheetData>
  <mergeCells count="53">
    <mergeCell ref="H6:I6"/>
    <mergeCell ref="A6:B6"/>
    <mergeCell ref="A1:I1"/>
    <mergeCell ref="A2:I2"/>
    <mergeCell ref="H4:H5"/>
    <mergeCell ref="I4:I5"/>
    <mergeCell ref="A4:A5"/>
    <mergeCell ref="B4:B5"/>
    <mergeCell ref="C4:F4"/>
    <mergeCell ref="G4:G5"/>
    <mergeCell ref="A54:I54"/>
    <mergeCell ref="I69:I73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I32:I36"/>
    <mergeCell ref="I37:I41"/>
    <mergeCell ref="A53:I53"/>
    <mergeCell ref="I42:I46"/>
    <mergeCell ref="I47:I51"/>
    <mergeCell ref="I99:I103"/>
    <mergeCell ref="I55:I56"/>
    <mergeCell ref="I59:I63"/>
    <mergeCell ref="I64:I68"/>
    <mergeCell ref="I74:I78"/>
    <mergeCell ref="I79:I83"/>
    <mergeCell ref="I84:I88"/>
    <mergeCell ref="I89:I93"/>
    <mergeCell ref="I94:I98"/>
    <mergeCell ref="A99:A103"/>
    <mergeCell ref="A55:A56"/>
    <mergeCell ref="B55:B56"/>
    <mergeCell ref="C55:F55"/>
    <mergeCell ref="G55:G56"/>
    <mergeCell ref="A69:A73"/>
    <mergeCell ref="A89:A93"/>
    <mergeCell ref="A94:A98"/>
    <mergeCell ref="A64:A68"/>
    <mergeCell ref="A59:A63"/>
    <mergeCell ref="A74:A78"/>
    <mergeCell ref="A79:A83"/>
    <mergeCell ref="A84:A88"/>
    <mergeCell ref="I17:I21"/>
    <mergeCell ref="I22:I26"/>
    <mergeCell ref="I27:I31"/>
    <mergeCell ref="I7:I11"/>
    <mergeCell ref="I12:I16"/>
  </mergeCells>
  <printOptions horizontalCentered="1"/>
  <pageMargins left="0.19685039370078741" right="0.51181102362204722" top="0.59055118110236227" bottom="0.23622047244094491" header="0.43307086614173229" footer="0.31496062992125984"/>
  <pageSetup paperSize="9" scale="58" orientation="portrait" r:id="rId1"/>
  <headerFooter>
    <oddFooter>&amp;C&amp;"Arial,Bold"&amp;14 41</oddFooter>
  </headerFooter>
  <rowBreaks count="1" manualBreakCount="1">
    <brk id="103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1"/>
  <sheetViews>
    <sheetView rightToLeft="1" view="pageBreakPreview" topLeftCell="A31" zoomScale="70" zoomScaleSheetLayoutView="70" workbookViewId="0">
      <selection activeCell="O5" sqref="O5"/>
    </sheetView>
  </sheetViews>
  <sheetFormatPr defaultRowHeight="31.5" x14ac:dyDescent="0.5"/>
  <cols>
    <col min="1" max="1" width="26.28515625" customWidth="1"/>
    <col min="2" max="2" width="14" customWidth="1"/>
    <col min="3" max="3" width="12" customWidth="1"/>
    <col min="4" max="4" width="10.85546875" customWidth="1"/>
    <col min="5" max="5" width="12.7109375" customWidth="1"/>
    <col min="6" max="6" width="12.28515625" customWidth="1"/>
    <col min="7" max="7" width="15.42578125" bestFit="1" customWidth="1"/>
    <col min="8" max="8" width="12.140625" style="320" bestFit="1" customWidth="1"/>
    <col min="9" max="9" width="28" customWidth="1"/>
    <col min="10" max="10" width="9" customWidth="1"/>
  </cols>
  <sheetData>
    <row r="1" spans="1:9" ht="36.950000000000003" customHeight="1" x14ac:dyDescent="0.25">
      <c r="A1" s="1463" t="s">
        <v>854</v>
      </c>
      <c r="B1" s="1463"/>
      <c r="C1" s="1463"/>
      <c r="D1" s="1463"/>
      <c r="E1" s="1463"/>
      <c r="F1" s="1463"/>
      <c r="G1" s="1463"/>
      <c r="H1" s="1463"/>
      <c r="I1" s="1463"/>
    </row>
    <row r="2" spans="1:9" ht="42" customHeight="1" x14ac:dyDescent="0.35">
      <c r="A2" s="1463" t="s">
        <v>859</v>
      </c>
      <c r="B2" s="1463"/>
      <c r="C2" s="1463"/>
      <c r="D2" s="1463"/>
      <c r="E2" s="1463"/>
      <c r="F2" s="1463"/>
      <c r="G2" s="1463"/>
      <c r="H2" s="1463"/>
      <c r="I2" s="1463"/>
    </row>
    <row r="3" spans="1:9" s="477" customFormat="1" ht="29.45" customHeight="1" thickBot="1" x14ac:dyDescent="0.3">
      <c r="A3" s="355" t="s">
        <v>998</v>
      </c>
      <c r="B3" s="355"/>
      <c r="C3" s="355"/>
      <c r="D3" s="355"/>
      <c r="E3" s="355"/>
      <c r="F3" s="355"/>
      <c r="G3" s="355"/>
      <c r="H3" s="583"/>
      <c r="I3" s="797" t="s">
        <v>864</v>
      </c>
    </row>
    <row r="4" spans="1:9" ht="35.450000000000003" customHeight="1" thickBot="1" x14ac:dyDescent="0.3">
      <c r="A4" s="1655" t="s">
        <v>945</v>
      </c>
      <c r="B4" s="1662" t="s">
        <v>523</v>
      </c>
      <c r="C4" s="1655" t="s">
        <v>860</v>
      </c>
      <c r="D4" s="1662"/>
      <c r="E4" s="1615"/>
      <c r="F4" s="1662"/>
      <c r="G4" s="1655" t="s">
        <v>863</v>
      </c>
      <c r="H4" s="1662" t="s">
        <v>371</v>
      </c>
      <c r="I4" s="1655" t="s">
        <v>924</v>
      </c>
    </row>
    <row r="5" spans="1:9" ht="36.75" thickBot="1" x14ac:dyDescent="0.3">
      <c r="A5" s="1714"/>
      <c r="B5" s="1616"/>
      <c r="C5" s="796">
        <v>4</v>
      </c>
      <c r="D5" s="796">
        <v>6</v>
      </c>
      <c r="E5" s="796">
        <v>8</v>
      </c>
      <c r="F5" s="846" t="s">
        <v>862</v>
      </c>
      <c r="G5" s="1616"/>
      <c r="H5" s="1616"/>
      <c r="I5" s="1714"/>
    </row>
    <row r="6" spans="1:9" ht="24.95" customHeight="1" thickBot="1" x14ac:dyDescent="0.3">
      <c r="A6" s="838" t="s">
        <v>836</v>
      </c>
      <c r="B6" s="839"/>
      <c r="C6" s="839"/>
      <c r="D6" s="839"/>
      <c r="E6" s="839"/>
      <c r="F6" s="839"/>
      <c r="G6" s="839"/>
      <c r="H6" s="1711" t="s">
        <v>723</v>
      </c>
      <c r="I6" s="1711"/>
    </row>
    <row r="7" spans="1:9" ht="24.95" customHeight="1" thickBot="1" x14ac:dyDescent="0.3">
      <c r="A7" s="1699" t="s">
        <v>34</v>
      </c>
      <c r="B7" s="896" t="s">
        <v>520</v>
      </c>
      <c r="C7" s="898">
        <v>955</v>
      </c>
      <c r="D7" s="898">
        <v>261</v>
      </c>
      <c r="E7" s="898">
        <v>13</v>
      </c>
      <c r="F7" s="898">
        <v>0</v>
      </c>
      <c r="G7" s="898">
        <v>1229</v>
      </c>
      <c r="H7" s="797" t="s">
        <v>385</v>
      </c>
      <c r="I7" s="1674" t="s">
        <v>490</v>
      </c>
    </row>
    <row r="8" spans="1:9" ht="24.95" customHeight="1" thickTop="1" thickBot="1" x14ac:dyDescent="0.3">
      <c r="A8" s="1695"/>
      <c r="B8" s="855" t="s">
        <v>653</v>
      </c>
      <c r="C8" s="862">
        <v>182</v>
      </c>
      <c r="D8" s="862">
        <v>751</v>
      </c>
      <c r="E8" s="819">
        <v>59</v>
      </c>
      <c r="F8" s="862">
        <v>1</v>
      </c>
      <c r="G8" s="862">
        <v>993</v>
      </c>
      <c r="H8" s="856" t="s">
        <v>386</v>
      </c>
      <c r="I8" s="1674"/>
    </row>
    <row r="9" spans="1:9" ht="24.95" customHeight="1" thickTop="1" thickBot="1" x14ac:dyDescent="0.3">
      <c r="A9" s="1695"/>
      <c r="B9" s="855" t="s">
        <v>521</v>
      </c>
      <c r="C9" s="862">
        <v>91</v>
      </c>
      <c r="D9" s="862">
        <v>372</v>
      </c>
      <c r="E9" s="819">
        <v>8</v>
      </c>
      <c r="F9" s="862">
        <v>0</v>
      </c>
      <c r="G9" s="862">
        <v>471</v>
      </c>
      <c r="H9" s="856" t="s">
        <v>387</v>
      </c>
      <c r="I9" s="1674"/>
    </row>
    <row r="10" spans="1:9" ht="24.95" customHeight="1" thickTop="1" thickBot="1" x14ac:dyDescent="0.3">
      <c r="A10" s="1695"/>
      <c r="B10" s="855" t="s">
        <v>524</v>
      </c>
      <c r="C10" s="862">
        <v>766</v>
      </c>
      <c r="D10" s="862">
        <v>557</v>
      </c>
      <c r="E10" s="819">
        <v>14</v>
      </c>
      <c r="F10" s="862">
        <v>1</v>
      </c>
      <c r="G10" s="862">
        <v>1338</v>
      </c>
      <c r="H10" s="856" t="s">
        <v>372</v>
      </c>
      <c r="I10" s="1674"/>
    </row>
    <row r="11" spans="1:9" ht="24.95" customHeight="1" thickTop="1" thickBot="1" x14ac:dyDescent="0.3">
      <c r="A11" s="1696"/>
      <c r="B11" s="877" t="s">
        <v>525</v>
      </c>
      <c r="C11" s="878">
        <v>1994</v>
      </c>
      <c r="D11" s="878">
        <v>1941</v>
      </c>
      <c r="E11" s="878">
        <v>94</v>
      </c>
      <c r="F11" s="878">
        <v>2</v>
      </c>
      <c r="G11" s="878">
        <v>4031</v>
      </c>
      <c r="H11" s="852" t="s">
        <v>376</v>
      </c>
      <c r="I11" s="1726"/>
    </row>
    <row r="12" spans="1:9" ht="24.95" customHeight="1" thickBot="1" x14ac:dyDescent="0.3">
      <c r="A12" s="1697" t="s">
        <v>38</v>
      </c>
      <c r="B12" s="853" t="s">
        <v>520</v>
      </c>
      <c r="C12" s="863">
        <v>0</v>
      </c>
      <c r="D12" s="863">
        <v>0</v>
      </c>
      <c r="E12" s="864">
        <v>0</v>
      </c>
      <c r="F12" s="863">
        <v>0</v>
      </c>
      <c r="G12" s="863">
        <v>0</v>
      </c>
      <c r="H12" s="797" t="s">
        <v>385</v>
      </c>
      <c r="I12" s="1704" t="s">
        <v>411</v>
      </c>
    </row>
    <row r="13" spans="1:9" ht="24.95" customHeight="1" thickTop="1" thickBot="1" x14ac:dyDescent="0.3">
      <c r="A13" s="1695"/>
      <c r="B13" s="855" t="s">
        <v>653</v>
      </c>
      <c r="C13" s="862">
        <v>0</v>
      </c>
      <c r="D13" s="862">
        <v>0</v>
      </c>
      <c r="E13" s="819">
        <v>0</v>
      </c>
      <c r="F13" s="862">
        <v>0</v>
      </c>
      <c r="G13" s="862">
        <v>0</v>
      </c>
      <c r="H13" s="856" t="s">
        <v>386</v>
      </c>
      <c r="I13" s="1677"/>
    </row>
    <row r="14" spans="1:9" ht="24.95" customHeight="1" thickTop="1" thickBot="1" x14ac:dyDescent="0.3">
      <c r="A14" s="1695"/>
      <c r="B14" s="855" t="s">
        <v>521</v>
      </c>
      <c r="C14" s="862">
        <v>0</v>
      </c>
      <c r="D14" s="862">
        <v>0</v>
      </c>
      <c r="E14" s="819">
        <v>0</v>
      </c>
      <c r="F14" s="862">
        <v>0</v>
      </c>
      <c r="G14" s="862">
        <v>0</v>
      </c>
      <c r="H14" s="856" t="s">
        <v>387</v>
      </c>
      <c r="I14" s="1677"/>
    </row>
    <row r="15" spans="1:9" ht="24.95" customHeight="1" thickTop="1" thickBot="1" x14ac:dyDescent="0.3">
      <c r="A15" s="1695"/>
      <c r="B15" s="855" t="s">
        <v>524</v>
      </c>
      <c r="C15" s="862">
        <v>0</v>
      </c>
      <c r="D15" s="862">
        <v>0</v>
      </c>
      <c r="E15" s="819">
        <v>0</v>
      </c>
      <c r="F15" s="862">
        <v>0</v>
      </c>
      <c r="G15" s="862">
        <v>0</v>
      </c>
      <c r="H15" s="856" t="s">
        <v>372</v>
      </c>
      <c r="I15" s="1677"/>
    </row>
    <row r="16" spans="1:9" ht="24.95" customHeight="1" thickTop="1" thickBot="1" x14ac:dyDescent="0.3">
      <c r="A16" s="1698"/>
      <c r="B16" s="877" t="s">
        <v>525</v>
      </c>
      <c r="C16" s="878">
        <v>0</v>
      </c>
      <c r="D16" s="878">
        <v>0</v>
      </c>
      <c r="E16" s="878">
        <v>0</v>
      </c>
      <c r="F16" s="878">
        <v>0</v>
      </c>
      <c r="G16" s="878">
        <v>0</v>
      </c>
      <c r="H16" s="852" t="s">
        <v>376</v>
      </c>
      <c r="I16" s="1705"/>
    </row>
    <row r="17" spans="1:9" ht="24.95" customHeight="1" thickBot="1" x14ac:dyDescent="0.3">
      <c r="A17" s="1699" t="s">
        <v>45</v>
      </c>
      <c r="B17" s="853" t="s">
        <v>520</v>
      </c>
      <c r="C17" s="863">
        <v>130</v>
      </c>
      <c r="D17" s="863">
        <v>15</v>
      </c>
      <c r="E17" s="864">
        <v>0</v>
      </c>
      <c r="F17" s="863">
        <v>0</v>
      </c>
      <c r="G17" s="861">
        <v>145</v>
      </c>
      <c r="H17" s="797" t="s">
        <v>385</v>
      </c>
      <c r="I17" s="1673" t="s">
        <v>491</v>
      </c>
    </row>
    <row r="18" spans="1:9" ht="24.95" customHeight="1" thickTop="1" thickBot="1" x14ac:dyDescent="0.3">
      <c r="A18" s="1700"/>
      <c r="B18" s="855" t="s">
        <v>653</v>
      </c>
      <c r="C18" s="862">
        <v>1</v>
      </c>
      <c r="D18" s="862">
        <v>4</v>
      </c>
      <c r="E18" s="819">
        <v>0</v>
      </c>
      <c r="F18" s="862">
        <v>0</v>
      </c>
      <c r="G18" s="862">
        <v>5</v>
      </c>
      <c r="H18" s="856" t="s">
        <v>386</v>
      </c>
      <c r="I18" s="1674"/>
    </row>
    <row r="19" spans="1:9" ht="24.95" customHeight="1" thickTop="1" thickBot="1" x14ac:dyDescent="0.3">
      <c r="A19" s="1700"/>
      <c r="B19" s="855" t="s">
        <v>521</v>
      </c>
      <c r="C19" s="862">
        <v>78</v>
      </c>
      <c r="D19" s="862">
        <v>75</v>
      </c>
      <c r="E19" s="819">
        <v>0</v>
      </c>
      <c r="F19" s="862">
        <v>0</v>
      </c>
      <c r="G19" s="862">
        <v>153</v>
      </c>
      <c r="H19" s="856" t="s">
        <v>387</v>
      </c>
      <c r="I19" s="1674"/>
    </row>
    <row r="20" spans="1:9" ht="24.95" customHeight="1" thickTop="1" thickBot="1" x14ac:dyDescent="0.3">
      <c r="A20" s="1700"/>
      <c r="B20" s="855" t="s">
        <v>524</v>
      </c>
      <c r="C20" s="862">
        <v>25</v>
      </c>
      <c r="D20" s="862">
        <v>16</v>
      </c>
      <c r="E20" s="819">
        <v>0</v>
      </c>
      <c r="F20" s="862">
        <v>0</v>
      </c>
      <c r="G20" s="862">
        <v>41</v>
      </c>
      <c r="H20" s="856" t="s">
        <v>372</v>
      </c>
      <c r="I20" s="1674"/>
    </row>
    <row r="21" spans="1:9" ht="24.95" customHeight="1" thickTop="1" thickBot="1" x14ac:dyDescent="0.3">
      <c r="A21" s="1701"/>
      <c r="B21" s="877" t="s">
        <v>525</v>
      </c>
      <c r="C21" s="878">
        <v>234</v>
      </c>
      <c r="D21" s="878">
        <v>110</v>
      </c>
      <c r="E21" s="878">
        <v>0</v>
      </c>
      <c r="F21" s="878">
        <v>0</v>
      </c>
      <c r="G21" s="878">
        <v>344</v>
      </c>
      <c r="H21" s="852" t="s">
        <v>376</v>
      </c>
      <c r="I21" s="1675"/>
    </row>
    <row r="22" spans="1:9" ht="24.95" customHeight="1" thickBot="1" x14ac:dyDescent="0.3">
      <c r="A22" s="1697" t="s">
        <v>43</v>
      </c>
      <c r="B22" s="853" t="s">
        <v>520</v>
      </c>
      <c r="C22" s="863">
        <v>36</v>
      </c>
      <c r="D22" s="863">
        <v>1</v>
      </c>
      <c r="E22" s="864">
        <v>3</v>
      </c>
      <c r="F22" s="863">
        <v>0</v>
      </c>
      <c r="G22" s="863">
        <v>40</v>
      </c>
      <c r="H22" s="797" t="s">
        <v>385</v>
      </c>
      <c r="I22" s="1704" t="s">
        <v>492</v>
      </c>
    </row>
    <row r="23" spans="1:9" ht="24.95" customHeight="1" thickTop="1" thickBot="1" x14ac:dyDescent="0.3">
      <c r="A23" s="1699"/>
      <c r="B23" s="855" t="s">
        <v>653</v>
      </c>
      <c r="C23" s="810">
        <v>0</v>
      </c>
      <c r="D23" s="810">
        <v>0</v>
      </c>
      <c r="E23" s="810">
        <v>0</v>
      </c>
      <c r="F23" s="810">
        <v>0</v>
      </c>
      <c r="G23" s="862">
        <v>0</v>
      </c>
      <c r="H23" s="876" t="s">
        <v>386</v>
      </c>
      <c r="I23" s="1706"/>
    </row>
    <row r="24" spans="1:9" ht="24.95" customHeight="1" thickTop="1" thickBot="1" x14ac:dyDescent="0.3">
      <c r="A24" s="1695"/>
      <c r="B24" s="855" t="s">
        <v>521</v>
      </c>
      <c r="C24" s="862">
        <v>2</v>
      </c>
      <c r="D24" s="862">
        <v>8</v>
      </c>
      <c r="E24" s="819">
        <v>0</v>
      </c>
      <c r="F24" s="862">
        <v>0</v>
      </c>
      <c r="G24" s="862">
        <v>10</v>
      </c>
      <c r="H24" s="856" t="s">
        <v>387</v>
      </c>
      <c r="I24" s="1677"/>
    </row>
    <row r="25" spans="1:9" ht="24.95" customHeight="1" thickTop="1" thickBot="1" x14ac:dyDescent="0.3">
      <c r="A25" s="1695"/>
      <c r="B25" s="855" t="s">
        <v>524</v>
      </c>
      <c r="C25" s="862">
        <v>1</v>
      </c>
      <c r="D25" s="862">
        <v>0</v>
      </c>
      <c r="E25" s="819">
        <v>0</v>
      </c>
      <c r="F25" s="862">
        <v>0</v>
      </c>
      <c r="G25" s="862">
        <v>1</v>
      </c>
      <c r="H25" s="856" t="s">
        <v>372</v>
      </c>
      <c r="I25" s="1677"/>
    </row>
    <row r="26" spans="1:9" ht="24.95" customHeight="1" thickTop="1" thickBot="1" x14ac:dyDescent="0.3">
      <c r="A26" s="1698"/>
      <c r="B26" s="877" t="s">
        <v>525</v>
      </c>
      <c r="C26" s="878">
        <v>39</v>
      </c>
      <c r="D26" s="878">
        <v>9</v>
      </c>
      <c r="E26" s="878">
        <v>3</v>
      </c>
      <c r="F26" s="878">
        <v>0</v>
      </c>
      <c r="G26" s="878">
        <v>51</v>
      </c>
      <c r="H26" s="852" t="s">
        <v>376</v>
      </c>
      <c r="I26" s="1705"/>
    </row>
    <row r="27" spans="1:9" ht="24.95" customHeight="1" thickBot="1" x14ac:dyDescent="0.3">
      <c r="A27" s="1699" t="s">
        <v>48</v>
      </c>
      <c r="B27" s="853" t="s">
        <v>520</v>
      </c>
      <c r="C27" s="863">
        <v>105</v>
      </c>
      <c r="D27" s="863">
        <v>3</v>
      </c>
      <c r="E27" s="864">
        <v>1</v>
      </c>
      <c r="F27" s="863">
        <v>0</v>
      </c>
      <c r="G27" s="861">
        <v>109</v>
      </c>
      <c r="H27" s="797" t="s">
        <v>385</v>
      </c>
      <c r="I27" s="1706" t="s">
        <v>493</v>
      </c>
    </row>
    <row r="28" spans="1:9" ht="24.95" customHeight="1" thickTop="1" thickBot="1" x14ac:dyDescent="0.3">
      <c r="A28" s="1700"/>
      <c r="B28" s="855" t="s">
        <v>653</v>
      </c>
      <c r="C28" s="862">
        <v>10</v>
      </c>
      <c r="D28" s="862">
        <v>90</v>
      </c>
      <c r="E28" s="819">
        <v>2</v>
      </c>
      <c r="F28" s="862">
        <v>0</v>
      </c>
      <c r="G28" s="862">
        <v>102</v>
      </c>
      <c r="H28" s="856" t="s">
        <v>386</v>
      </c>
      <c r="I28" s="1707"/>
    </row>
    <row r="29" spans="1:9" ht="24.95" customHeight="1" thickTop="1" thickBot="1" x14ac:dyDescent="0.3">
      <c r="A29" s="1695"/>
      <c r="B29" s="798" t="s">
        <v>521</v>
      </c>
      <c r="C29" s="819">
        <v>0</v>
      </c>
      <c r="D29" s="819">
        <v>0</v>
      </c>
      <c r="E29" s="819">
        <v>0</v>
      </c>
      <c r="F29" s="819">
        <v>0</v>
      </c>
      <c r="G29" s="862">
        <v>0</v>
      </c>
      <c r="H29" s="845" t="s">
        <v>387</v>
      </c>
      <c r="I29" s="1677"/>
    </row>
    <row r="30" spans="1:9" ht="24.95" customHeight="1" thickTop="1" thickBot="1" x14ac:dyDescent="0.3">
      <c r="A30" s="1700"/>
      <c r="B30" s="855" t="s">
        <v>524</v>
      </c>
      <c r="C30" s="862">
        <v>50</v>
      </c>
      <c r="D30" s="862">
        <v>3</v>
      </c>
      <c r="E30" s="819">
        <v>0</v>
      </c>
      <c r="F30" s="862">
        <v>0</v>
      </c>
      <c r="G30" s="862">
        <v>53</v>
      </c>
      <c r="H30" s="856" t="s">
        <v>372</v>
      </c>
      <c r="I30" s="1707"/>
    </row>
    <row r="31" spans="1:9" ht="24.95" customHeight="1" thickTop="1" thickBot="1" x14ac:dyDescent="0.3">
      <c r="A31" s="1701"/>
      <c r="B31" s="877" t="s">
        <v>525</v>
      </c>
      <c r="C31" s="878">
        <v>165</v>
      </c>
      <c r="D31" s="878">
        <v>96</v>
      </c>
      <c r="E31" s="878">
        <v>3</v>
      </c>
      <c r="F31" s="878">
        <v>0</v>
      </c>
      <c r="G31" s="878">
        <v>264</v>
      </c>
      <c r="H31" s="852" t="s">
        <v>376</v>
      </c>
      <c r="I31" s="1708"/>
    </row>
    <row r="32" spans="1:9" ht="24.95" customHeight="1" thickBot="1" x14ac:dyDescent="0.3">
      <c r="A32" s="1697" t="s">
        <v>362</v>
      </c>
      <c r="B32" s="853" t="s">
        <v>520</v>
      </c>
      <c r="C32" s="863">
        <v>114</v>
      </c>
      <c r="D32" s="863">
        <v>85</v>
      </c>
      <c r="E32" s="864">
        <v>13</v>
      </c>
      <c r="F32" s="863">
        <v>0</v>
      </c>
      <c r="G32" s="863">
        <v>212</v>
      </c>
      <c r="H32" s="797" t="s">
        <v>385</v>
      </c>
      <c r="I32" s="1673" t="s">
        <v>494</v>
      </c>
    </row>
    <row r="33" spans="1:9" ht="24.95" customHeight="1" thickTop="1" thickBot="1" x14ac:dyDescent="0.3">
      <c r="A33" s="1695"/>
      <c r="B33" s="855" t="s">
        <v>653</v>
      </c>
      <c r="C33" s="862">
        <v>2</v>
      </c>
      <c r="D33" s="862">
        <v>0</v>
      </c>
      <c r="E33" s="819">
        <v>1</v>
      </c>
      <c r="F33" s="862">
        <v>0</v>
      </c>
      <c r="G33" s="862">
        <v>3</v>
      </c>
      <c r="H33" s="856" t="s">
        <v>386</v>
      </c>
      <c r="I33" s="1674"/>
    </row>
    <row r="34" spans="1:9" ht="24.95" customHeight="1" thickTop="1" thickBot="1" x14ac:dyDescent="0.3">
      <c r="A34" s="1695"/>
      <c r="B34" s="855" t="s">
        <v>521</v>
      </c>
      <c r="C34" s="862">
        <v>0</v>
      </c>
      <c r="D34" s="862">
        <v>1</v>
      </c>
      <c r="E34" s="819">
        <v>0</v>
      </c>
      <c r="F34" s="862">
        <v>0</v>
      </c>
      <c r="G34" s="862">
        <v>1</v>
      </c>
      <c r="H34" s="856" t="s">
        <v>387</v>
      </c>
      <c r="I34" s="1674"/>
    </row>
    <row r="35" spans="1:9" ht="24.95" customHeight="1" thickTop="1" thickBot="1" x14ac:dyDescent="0.3">
      <c r="A35" s="1695"/>
      <c r="B35" s="855" t="s">
        <v>524</v>
      </c>
      <c r="C35" s="862">
        <v>62</v>
      </c>
      <c r="D35" s="862">
        <v>4</v>
      </c>
      <c r="E35" s="819">
        <v>0</v>
      </c>
      <c r="F35" s="862">
        <v>0</v>
      </c>
      <c r="G35" s="862">
        <v>66</v>
      </c>
      <c r="H35" s="856" t="s">
        <v>372</v>
      </c>
      <c r="I35" s="1674"/>
    </row>
    <row r="36" spans="1:9" ht="24.95" customHeight="1" thickTop="1" thickBot="1" x14ac:dyDescent="0.3">
      <c r="A36" s="1698"/>
      <c r="B36" s="877" t="s">
        <v>525</v>
      </c>
      <c r="C36" s="878">
        <v>178</v>
      </c>
      <c r="D36" s="878">
        <v>90</v>
      </c>
      <c r="E36" s="878">
        <v>14</v>
      </c>
      <c r="F36" s="878">
        <v>0</v>
      </c>
      <c r="G36" s="878">
        <v>282</v>
      </c>
      <c r="H36" s="852" t="s">
        <v>376</v>
      </c>
      <c r="I36" s="1675"/>
    </row>
    <row r="37" spans="1:9" ht="24.95" customHeight="1" x14ac:dyDescent="0.25">
      <c r="A37" s="1723" t="s">
        <v>172</v>
      </c>
      <c r="B37" s="865" t="s">
        <v>520</v>
      </c>
      <c r="C37" s="866">
        <v>5</v>
      </c>
      <c r="D37" s="866">
        <v>1</v>
      </c>
      <c r="E37" s="866">
        <v>0</v>
      </c>
      <c r="F37" s="866">
        <v>0</v>
      </c>
      <c r="G37" s="866">
        <v>6</v>
      </c>
      <c r="H37" s="797" t="s">
        <v>385</v>
      </c>
      <c r="I37" s="1715" t="s">
        <v>415</v>
      </c>
    </row>
    <row r="38" spans="1:9" ht="24.95" customHeight="1" x14ac:dyDescent="0.25">
      <c r="A38" s="1724"/>
      <c r="B38" s="855" t="s">
        <v>653</v>
      </c>
      <c r="C38" s="867">
        <v>1</v>
      </c>
      <c r="D38" s="867">
        <v>22</v>
      </c>
      <c r="E38" s="867">
        <v>0</v>
      </c>
      <c r="F38" s="867">
        <v>0</v>
      </c>
      <c r="G38" s="867">
        <v>23</v>
      </c>
      <c r="H38" s="856" t="s">
        <v>386</v>
      </c>
      <c r="I38" s="1674"/>
    </row>
    <row r="39" spans="1:9" ht="24.95" customHeight="1" x14ac:dyDescent="0.25">
      <c r="A39" s="1724"/>
      <c r="B39" s="865" t="s">
        <v>521</v>
      </c>
      <c r="C39" s="868">
        <v>0</v>
      </c>
      <c r="D39" s="868">
        <v>0</v>
      </c>
      <c r="E39" s="868">
        <v>0</v>
      </c>
      <c r="F39" s="868">
        <v>0</v>
      </c>
      <c r="G39" s="867">
        <v>0</v>
      </c>
      <c r="H39" s="856" t="s">
        <v>387</v>
      </c>
      <c r="I39" s="1674"/>
    </row>
    <row r="40" spans="1:9" ht="24.95" customHeight="1" thickBot="1" x14ac:dyDescent="0.3">
      <c r="A40" s="1724"/>
      <c r="B40" s="869" t="s">
        <v>524</v>
      </c>
      <c r="C40" s="811">
        <v>0</v>
      </c>
      <c r="D40" s="811">
        <v>0</v>
      </c>
      <c r="E40" s="811">
        <v>0</v>
      </c>
      <c r="F40" s="811">
        <v>0</v>
      </c>
      <c r="G40" s="811">
        <v>0</v>
      </c>
      <c r="H40" s="856" t="s">
        <v>372</v>
      </c>
      <c r="I40" s="1674"/>
    </row>
    <row r="41" spans="1:9" ht="24.95" customHeight="1" thickBot="1" x14ac:dyDescent="0.3">
      <c r="A41" s="1725"/>
      <c r="B41" s="877" t="s">
        <v>525</v>
      </c>
      <c r="C41" s="878">
        <v>6</v>
      </c>
      <c r="D41" s="878">
        <v>23</v>
      </c>
      <c r="E41" s="878">
        <v>0</v>
      </c>
      <c r="F41" s="878">
        <v>0</v>
      </c>
      <c r="G41" s="878">
        <v>29</v>
      </c>
      <c r="H41" s="852" t="s">
        <v>376</v>
      </c>
      <c r="I41" s="1716"/>
    </row>
    <row r="42" spans="1:9" ht="24.95" customHeight="1" thickBot="1" x14ac:dyDescent="0.3">
      <c r="A42" s="1717" t="s">
        <v>351</v>
      </c>
      <c r="B42" s="870" t="s">
        <v>520</v>
      </c>
      <c r="C42" s="871">
        <v>3862</v>
      </c>
      <c r="D42" s="871">
        <v>938</v>
      </c>
      <c r="E42" s="871">
        <v>78</v>
      </c>
      <c r="F42" s="871">
        <v>5</v>
      </c>
      <c r="G42" s="871">
        <v>4883</v>
      </c>
      <c r="H42" s="872" t="s">
        <v>385</v>
      </c>
      <c r="I42" s="1720" t="s">
        <v>709</v>
      </c>
    </row>
    <row r="43" spans="1:9" ht="24.95" customHeight="1" thickTop="1" thickBot="1" x14ac:dyDescent="0.3">
      <c r="A43" s="1718"/>
      <c r="B43" s="873" t="s">
        <v>653</v>
      </c>
      <c r="C43" s="874">
        <v>572</v>
      </c>
      <c r="D43" s="874">
        <v>2071</v>
      </c>
      <c r="E43" s="874">
        <v>262</v>
      </c>
      <c r="F43" s="874">
        <v>1</v>
      </c>
      <c r="G43" s="874">
        <v>2906</v>
      </c>
      <c r="H43" s="875" t="s">
        <v>386</v>
      </c>
      <c r="I43" s="1721"/>
    </row>
    <row r="44" spans="1:9" ht="24.95" customHeight="1" thickTop="1" thickBot="1" x14ac:dyDescent="0.3">
      <c r="A44" s="1718"/>
      <c r="B44" s="873" t="s">
        <v>521</v>
      </c>
      <c r="C44" s="874">
        <v>1201</v>
      </c>
      <c r="D44" s="874">
        <v>1246</v>
      </c>
      <c r="E44" s="874">
        <v>107</v>
      </c>
      <c r="F44" s="874">
        <v>0</v>
      </c>
      <c r="G44" s="874">
        <v>2554</v>
      </c>
      <c r="H44" s="875" t="s">
        <v>387</v>
      </c>
      <c r="I44" s="1721"/>
    </row>
    <row r="45" spans="1:9" ht="24.95" customHeight="1" thickTop="1" thickBot="1" x14ac:dyDescent="0.3">
      <c r="A45" s="1718"/>
      <c r="B45" s="900" t="s">
        <v>524</v>
      </c>
      <c r="C45" s="705">
        <v>3661</v>
      </c>
      <c r="D45" s="705">
        <v>1272</v>
      </c>
      <c r="E45" s="705">
        <v>33</v>
      </c>
      <c r="F45" s="705">
        <v>14</v>
      </c>
      <c r="G45" s="705">
        <v>4980</v>
      </c>
      <c r="H45" s="901" t="s">
        <v>372</v>
      </c>
      <c r="I45" s="1721"/>
    </row>
    <row r="46" spans="1:9" ht="24.95" customHeight="1" thickTop="1" thickBot="1" x14ac:dyDescent="0.3">
      <c r="A46" s="1719"/>
      <c r="B46" s="851" t="s">
        <v>525</v>
      </c>
      <c r="C46" s="878">
        <v>9296</v>
      </c>
      <c r="D46" s="878">
        <v>5527</v>
      </c>
      <c r="E46" s="878">
        <v>480</v>
      </c>
      <c r="F46" s="878">
        <v>20</v>
      </c>
      <c r="G46" s="878">
        <v>15323</v>
      </c>
      <c r="H46" s="852" t="s">
        <v>376</v>
      </c>
      <c r="I46" s="1722"/>
    </row>
    <row r="48" spans="1:9" ht="15" x14ac:dyDescent="0.25">
      <c r="H48"/>
    </row>
    <row r="49" spans="8:8" ht="15" x14ac:dyDescent="0.25">
      <c r="H49"/>
    </row>
    <row r="50" spans="8:8" x14ac:dyDescent="0.5">
      <c r="H50" s="369"/>
    </row>
    <row r="51" spans="8:8" x14ac:dyDescent="0.5">
      <c r="H51" s="369"/>
    </row>
  </sheetData>
  <mergeCells count="25">
    <mergeCell ref="I17:I21"/>
    <mergeCell ref="A1:I1"/>
    <mergeCell ref="A2:I2"/>
    <mergeCell ref="A4:A5"/>
    <mergeCell ref="B4:B5"/>
    <mergeCell ref="C4:F4"/>
    <mergeCell ref="G4:G5"/>
    <mergeCell ref="I4:I5"/>
    <mergeCell ref="H4:H5"/>
    <mergeCell ref="H6:I6"/>
    <mergeCell ref="A7:A11"/>
    <mergeCell ref="I7:I11"/>
    <mergeCell ref="A12:A16"/>
    <mergeCell ref="I12:I16"/>
    <mergeCell ref="A17:A21"/>
    <mergeCell ref="I37:I41"/>
    <mergeCell ref="A42:A46"/>
    <mergeCell ref="I42:I46"/>
    <mergeCell ref="A22:A26"/>
    <mergeCell ref="I22:I26"/>
    <mergeCell ref="A27:A31"/>
    <mergeCell ref="I27:I31"/>
    <mergeCell ref="A32:A36"/>
    <mergeCell ref="I32:I36"/>
    <mergeCell ref="A37:A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orientation="portrait" r:id="rId1"/>
  <headerFooter>
    <oddFooter>&amp;C&amp;14 &amp;"Arial,Bold"42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44"/>
  <sheetViews>
    <sheetView rightToLeft="1" view="pageBreakPreview" topLeftCell="A46" zoomScale="80" zoomScaleNormal="70" zoomScaleSheetLayoutView="80" workbookViewId="0">
      <selection activeCell="I7" sqref="I7:I11"/>
    </sheetView>
  </sheetViews>
  <sheetFormatPr defaultColWidth="9.140625" defaultRowHeight="31.5" x14ac:dyDescent="0.5"/>
  <cols>
    <col min="1" max="1" width="40.5703125" style="257" customWidth="1"/>
    <col min="2" max="2" width="13.140625" style="257" customWidth="1"/>
    <col min="3" max="3" width="8.7109375" style="257" customWidth="1"/>
    <col min="4" max="4" width="7.7109375" style="257" customWidth="1"/>
    <col min="5" max="5" width="8.7109375" style="257" customWidth="1"/>
    <col min="6" max="6" width="12.5703125" style="257" customWidth="1"/>
    <col min="7" max="7" width="15.140625" style="257" customWidth="1"/>
    <col min="8" max="8" width="9.5703125" style="320" customWidth="1"/>
    <col min="9" max="9" width="44.42578125" style="347" customWidth="1"/>
    <col min="10" max="10" width="14.140625" style="257" customWidth="1"/>
    <col min="11" max="16384" width="9.140625" style="257"/>
  </cols>
  <sheetData>
    <row r="1" spans="1:12" ht="19.5" customHeight="1" x14ac:dyDescent="0.25">
      <c r="A1" s="1463" t="s">
        <v>865</v>
      </c>
      <c r="B1" s="1463"/>
      <c r="C1" s="1463"/>
      <c r="D1" s="1463"/>
      <c r="E1" s="1463"/>
      <c r="F1" s="1463"/>
      <c r="G1" s="1463"/>
      <c r="H1" s="1463"/>
      <c r="I1" s="1463"/>
    </row>
    <row r="2" spans="1:12" ht="37.5" customHeight="1" x14ac:dyDescent="0.35">
      <c r="A2" s="1463" t="s">
        <v>866</v>
      </c>
      <c r="B2" s="1463"/>
      <c r="C2" s="1463"/>
      <c r="D2" s="1463"/>
      <c r="E2" s="1463"/>
      <c r="F2" s="1463"/>
      <c r="G2" s="1463"/>
      <c r="H2" s="1463"/>
      <c r="I2" s="1463"/>
      <c r="J2" s="358"/>
    </row>
    <row r="3" spans="1:12" ht="30" customHeight="1" thickBot="1" x14ac:dyDescent="0.3">
      <c r="A3" s="355" t="s">
        <v>999</v>
      </c>
      <c r="B3" s="355"/>
      <c r="C3" s="355"/>
      <c r="D3" s="355"/>
      <c r="E3" s="355"/>
      <c r="F3" s="355"/>
      <c r="G3" s="355"/>
      <c r="H3" s="583"/>
      <c r="I3" s="889" t="s">
        <v>867</v>
      </c>
      <c r="J3" s="358"/>
    </row>
    <row r="4" spans="1:12" ht="33.6" customHeight="1" thickBot="1" x14ac:dyDescent="0.3">
      <c r="A4" s="1735" t="s">
        <v>819</v>
      </c>
      <c r="B4" s="1662" t="s">
        <v>523</v>
      </c>
      <c r="C4" s="1658" t="s">
        <v>868</v>
      </c>
      <c r="D4" s="1615"/>
      <c r="E4" s="1615"/>
      <c r="F4" s="1615"/>
      <c r="G4" s="1655" t="s">
        <v>861</v>
      </c>
      <c r="H4" s="1662" t="s">
        <v>371</v>
      </c>
      <c r="I4" s="1735" t="s">
        <v>924</v>
      </c>
    </row>
    <row r="5" spans="1:12" ht="34.5" customHeight="1" thickBot="1" x14ac:dyDescent="0.3">
      <c r="A5" s="1736"/>
      <c r="B5" s="1616"/>
      <c r="C5" s="796">
        <v>4</v>
      </c>
      <c r="D5" s="796">
        <v>6</v>
      </c>
      <c r="E5" s="796">
        <v>8</v>
      </c>
      <c r="F5" s="846" t="s">
        <v>654</v>
      </c>
      <c r="G5" s="1616"/>
      <c r="H5" s="1616"/>
      <c r="I5" s="1736"/>
    </row>
    <row r="6" spans="1:12" ht="20.100000000000001" customHeight="1" thickBot="1" x14ac:dyDescent="0.3">
      <c r="A6" s="888" t="s">
        <v>648</v>
      </c>
      <c r="B6" s="879"/>
      <c r="C6" s="880"/>
      <c r="D6" s="880"/>
      <c r="E6" s="880"/>
      <c r="F6" s="880"/>
      <c r="G6" s="887"/>
      <c r="H6" s="1737" t="s">
        <v>724</v>
      </c>
      <c r="I6" s="1737"/>
    </row>
    <row r="7" spans="1:12" ht="20.100000000000001" customHeight="1" x14ac:dyDescent="0.25">
      <c r="A7" s="1730" t="s">
        <v>83</v>
      </c>
      <c r="B7" s="896" t="s">
        <v>520</v>
      </c>
      <c r="C7" s="898">
        <v>274</v>
      </c>
      <c r="D7" s="898">
        <v>2</v>
      </c>
      <c r="E7" s="898">
        <v>1</v>
      </c>
      <c r="F7" s="898">
        <v>0</v>
      </c>
      <c r="G7" s="898">
        <v>277</v>
      </c>
      <c r="H7" s="854" t="s">
        <v>385</v>
      </c>
      <c r="I7" s="1727" t="s">
        <v>501</v>
      </c>
    </row>
    <row r="8" spans="1:12" ht="20.100000000000001" customHeight="1" x14ac:dyDescent="0.25">
      <c r="A8" s="1731"/>
      <c r="B8" s="855" t="s">
        <v>653</v>
      </c>
      <c r="C8" s="719">
        <v>13</v>
      </c>
      <c r="D8" s="719">
        <v>17</v>
      </c>
      <c r="E8" s="719">
        <v>0</v>
      </c>
      <c r="F8" s="719">
        <v>0</v>
      </c>
      <c r="G8" s="719">
        <v>30</v>
      </c>
      <c r="H8" s="856" t="s">
        <v>386</v>
      </c>
      <c r="I8" s="1728"/>
    </row>
    <row r="9" spans="1:12" ht="20.100000000000001" customHeight="1" x14ac:dyDescent="0.25">
      <c r="A9" s="1731"/>
      <c r="B9" s="855" t="s">
        <v>521</v>
      </c>
      <c r="C9" s="719">
        <v>1</v>
      </c>
      <c r="D9" s="719">
        <v>4</v>
      </c>
      <c r="E9" s="719">
        <v>0</v>
      </c>
      <c r="F9" s="719">
        <v>0</v>
      </c>
      <c r="G9" s="719">
        <v>5</v>
      </c>
      <c r="H9" s="856" t="s">
        <v>387</v>
      </c>
      <c r="I9" s="1728"/>
      <c r="L9" s="419"/>
    </row>
    <row r="10" spans="1:12" ht="20.100000000000001" customHeight="1" thickBot="1" x14ac:dyDescent="0.3">
      <c r="A10" s="1731"/>
      <c r="B10" s="575" t="s">
        <v>524</v>
      </c>
      <c r="C10" s="811">
        <v>64</v>
      </c>
      <c r="D10" s="811">
        <v>2</v>
      </c>
      <c r="E10" s="811">
        <v>0</v>
      </c>
      <c r="F10" s="811">
        <v>0</v>
      </c>
      <c r="G10" s="811">
        <v>66</v>
      </c>
      <c r="H10" s="849" t="s">
        <v>372</v>
      </c>
      <c r="I10" s="1728"/>
    </row>
    <row r="11" spans="1:12" ht="20.100000000000001" customHeight="1" thickBot="1" x14ac:dyDescent="0.3">
      <c r="A11" s="1732"/>
      <c r="B11" s="890" t="s">
        <v>525</v>
      </c>
      <c r="C11" s="891">
        <v>352</v>
      </c>
      <c r="D11" s="891">
        <v>25</v>
      </c>
      <c r="E11" s="891">
        <v>1</v>
      </c>
      <c r="F11" s="891">
        <v>0</v>
      </c>
      <c r="G11" s="891">
        <v>378</v>
      </c>
      <c r="H11" s="892" t="s">
        <v>376</v>
      </c>
      <c r="I11" s="1729"/>
    </row>
    <row r="12" spans="1:12" ht="20.100000000000001" customHeight="1" x14ac:dyDescent="0.25">
      <c r="A12" s="1733" t="s">
        <v>306</v>
      </c>
      <c r="B12" s="853" t="s">
        <v>520</v>
      </c>
      <c r="C12" s="810">
        <v>22</v>
      </c>
      <c r="D12" s="810">
        <v>1</v>
      </c>
      <c r="E12" s="810">
        <v>0</v>
      </c>
      <c r="F12" s="810">
        <v>0</v>
      </c>
      <c r="G12" s="810">
        <v>23</v>
      </c>
      <c r="H12" s="854" t="s">
        <v>385</v>
      </c>
      <c r="I12" s="1734" t="s">
        <v>418</v>
      </c>
    </row>
    <row r="13" spans="1:12" ht="20.100000000000001" customHeight="1" x14ac:dyDescent="0.25">
      <c r="A13" s="1731"/>
      <c r="B13" s="855" t="s">
        <v>653</v>
      </c>
      <c r="C13" s="719">
        <v>3</v>
      </c>
      <c r="D13" s="719">
        <v>12</v>
      </c>
      <c r="E13" s="719">
        <v>2</v>
      </c>
      <c r="F13" s="719">
        <v>0</v>
      </c>
      <c r="G13" s="719">
        <v>17</v>
      </c>
      <c r="H13" s="856" t="s">
        <v>386</v>
      </c>
      <c r="I13" s="1728"/>
    </row>
    <row r="14" spans="1:12" ht="20.100000000000001" customHeight="1" x14ac:dyDescent="0.25">
      <c r="A14" s="1731"/>
      <c r="B14" s="855" t="s">
        <v>521</v>
      </c>
      <c r="C14" s="719">
        <v>0</v>
      </c>
      <c r="D14" s="719">
        <v>6</v>
      </c>
      <c r="E14" s="719">
        <v>0</v>
      </c>
      <c r="F14" s="719">
        <v>0</v>
      </c>
      <c r="G14" s="719">
        <v>6</v>
      </c>
      <c r="H14" s="856" t="s">
        <v>387</v>
      </c>
      <c r="I14" s="1728"/>
    </row>
    <row r="15" spans="1:12" ht="20.100000000000001" customHeight="1" thickBot="1" x14ac:dyDescent="0.3">
      <c r="A15" s="1731"/>
      <c r="B15" s="881" t="s">
        <v>524</v>
      </c>
      <c r="C15" s="821">
        <v>2</v>
      </c>
      <c r="D15" s="821">
        <v>0</v>
      </c>
      <c r="E15" s="821">
        <v>0</v>
      </c>
      <c r="F15" s="821">
        <v>0</v>
      </c>
      <c r="G15" s="821">
        <v>2</v>
      </c>
      <c r="H15" s="856" t="s">
        <v>372</v>
      </c>
      <c r="I15" s="1728"/>
    </row>
    <row r="16" spans="1:12" ht="20.100000000000001" customHeight="1" thickBot="1" x14ac:dyDescent="0.3">
      <c r="A16" s="1732"/>
      <c r="B16" s="890" t="s">
        <v>525</v>
      </c>
      <c r="C16" s="891">
        <v>27</v>
      </c>
      <c r="D16" s="891">
        <v>19</v>
      </c>
      <c r="E16" s="891">
        <v>2</v>
      </c>
      <c r="F16" s="891">
        <v>0</v>
      </c>
      <c r="G16" s="891">
        <v>48</v>
      </c>
      <c r="H16" s="892" t="s">
        <v>376</v>
      </c>
      <c r="I16" s="1729"/>
    </row>
    <row r="17" spans="1:15" ht="20.100000000000001" customHeight="1" x14ac:dyDescent="0.25">
      <c r="A17" s="1752" t="s">
        <v>56</v>
      </c>
      <c r="B17" s="853" t="s">
        <v>520</v>
      </c>
      <c r="C17" s="810">
        <v>350</v>
      </c>
      <c r="D17" s="810">
        <v>14</v>
      </c>
      <c r="E17" s="810">
        <v>0</v>
      </c>
      <c r="F17" s="810">
        <v>0</v>
      </c>
      <c r="G17" s="810">
        <v>364</v>
      </c>
      <c r="H17" s="854" t="s">
        <v>385</v>
      </c>
      <c r="I17" s="1734" t="s">
        <v>456</v>
      </c>
    </row>
    <row r="18" spans="1:15" ht="20.100000000000001" customHeight="1" x14ac:dyDescent="0.25">
      <c r="A18" s="1753"/>
      <c r="B18" s="855" t="s">
        <v>653</v>
      </c>
      <c r="C18" s="719">
        <v>32</v>
      </c>
      <c r="D18" s="719">
        <v>66</v>
      </c>
      <c r="E18" s="719">
        <v>25</v>
      </c>
      <c r="F18" s="719">
        <v>0</v>
      </c>
      <c r="G18" s="719">
        <v>123</v>
      </c>
      <c r="H18" s="856" t="s">
        <v>386</v>
      </c>
      <c r="I18" s="1728"/>
      <c r="N18" s="1756"/>
      <c r="O18" s="1756"/>
    </row>
    <row r="19" spans="1:15" ht="20.100000000000001" customHeight="1" x14ac:dyDescent="0.25">
      <c r="A19" s="1753"/>
      <c r="B19" s="855" t="s">
        <v>521</v>
      </c>
      <c r="C19" s="719">
        <v>0</v>
      </c>
      <c r="D19" s="719">
        <v>3</v>
      </c>
      <c r="E19" s="719">
        <v>11</v>
      </c>
      <c r="F19" s="719">
        <v>0</v>
      </c>
      <c r="G19" s="719">
        <v>14</v>
      </c>
      <c r="H19" s="856" t="s">
        <v>387</v>
      </c>
      <c r="I19" s="1728"/>
      <c r="N19" s="1756"/>
      <c r="O19" s="1756"/>
    </row>
    <row r="20" spans="1:15" ht="20.100000000000001" customHeight="1" thickBot="1" x14ac:dyDescent="0.3">
      <c r="A20" s="1753"/>
      <c r="B20" s="855" t="s">
        <v>524</v>
      </c>
      <c r="C20" s="821">
        <v>92</v>
      </c>
      <c r="D20" s="821">
        <v>17</v>
      </c>
      <c r="E20" s="821">
        <v>0</v>
      </c>
      <c r="F20" s="821">
        <v>2</v>
      </c>
      <c r="G20" s="821">
        <v>111</v>
      </c>
      <c r="H20" s="856" t="s">
        <v>372</v>
      </c>
      <c r="I20" s="1728"/>
      <c r="N20" s="1756"/>
      <c r="O20" s="1756"/>
    </row>
    <row r="21" spans="1:15" ht="20.100000000000001" customHeight="1" thickBot="1" x14ac:dyDescent="0.3">
      <c r="A21" s="1754"/>
      <c r="B21" s="890" t="s">
        <v>525</v>
      </c>
      <c r="C21" s="891">
        <v>474</v>
      </c>
      <c r="D21" s="891">
        <v>100</v>
      </c>
      <c r="E21" s="891">
        <v>36</v>
      </c>
      <c r="F21" s="891">
        <v>2</v>
      </c>
      <c r="G21" s="891">
        <v>612</v>
      </c>
      <c r="H21" s="892" t="s">
        <v>376</v>
      </c>
      <c r="I21" s="1729"/>
      <c r="N21" s="1756"/>
      <c r="O21" s="1756"/>
    </row>
    <row r="22" spans="1:15" ht="20.100000000000001" customHeight="1" x14ac:dyDescent="0.25">
      <c r="A22" s="1733" t="s">
        <v>307</v>
      </c>
      <c r="B22" s="853" t="s">
        <v>520</v>
      </c>
      <c r="C22" s="810">
        <v>214</v>
      </c>
      <c r="D22" s="810">
        <v>20</v>
      </c>
      <c r="E22" s="810">
        <v>1</v>
      </c>
      <c r="F22" s="810">
        <v>0</v>
      </c>
      <c r="G22" s="810">
        <v>235</v>
      </c>
      <c r="H22" s="854" t="s">
        <v>385</v>
      </c>
      <c r="I22" s="1734" t="s">
        <v>419</v>
      </c>
      <c r="N22" s="1756"/>
      <c r="O22" s="1756"/>
    </row>
    <row r="23" spans="1:15" ht="20.100000000000001" customHeight="1" x14ac:dyDescent="0.25">
      <c r="A23" s="1731"/>
      <c r="B23" s="855" t="s">
        <v>653</v>
      </c>
      <c r="C23" s="719">
        <v>58</v>
      </c>
      <c r="D23" s="719">
        <v>123</v>
      </c>
      <c r="E23" s="719">
        <v>40</v>
      </c>
      <c r="F23" s="719">
        <v>0</v>
      </c>
      <c r="G23" s="719">
        <v>221</v>
      </c>
      <c r="H23" s="856" t="s">
        <v>386</v>
      </c>
      <c r="I23" s="1728"/>
    </row>
    <row r="24" spans="1:15" ht="20.100000000000001" customHeight="1" x14ac:dyDescent="0.25">
      <c r="A24" s="1731"/>
      <c r="B24" s="855" t="s">
        <v>521</v>
      </c>
      <c r="C24" s="719">
        <v>4</v>
      </c>
      <c r="D24" s="719">
        <v>4</v>
      </c>
      <c r="E24" s="719">
        <v>2</v>
      </c>
      <c r="F24" s="719">
        <v>0</v>
      </c>
      <c r="G24" s="719">
        <v>10</v>
      </c>
      <c r="H24" s="856" t="s">
        <v>387</v>
      </c>
      <c r="I24" s="1728"/>
    </row>
    <row r="25" spans="1:15" ht="20.100000000000001" customHeight="1" thickBot="1" x14ac:dyDescent="0.3">
      <c r="A25" s="1731"/>
      <c r="B25" s="855" t="s">
        <v>524</v>
      </c>
      <c r="C25" s="821">
        <v>329</v>
      </c>
      <c r="D25" s="821">
        <v>811</v>
      </c>
      <c r="E25" s="821">
        <v>1</v>
      </c>
      <c r="F25" s="821">
        <v>0</v>
      </c>
      <c r="G25" s="821">
        <v>1141</v>
      </c>
      <c r="H25" s="856" t="s">
        <v>372</v>
      </c>
      <c r="I25" s="1728"/>
    </row>
    <row r="26" spans="1:15" ht="20.100000000000001" customHeight="1" thickBot="1" x14ac:dyDescent="0.3">
      <c r="A26" s="1732"/>
      <c r="B26" s="890" t="s">
        <v>525</v>
      </c>
      <c r="C26" s="891">
        <v>605</v>
      </c>
      <c r="D26" s="891">
        <v>958</v>
      </c>
      <c r="E26" s="891">
        <v>44</v>
      </c>
      <c r="F26" s="891">
        <v>0</v>
      </c>
      <c r="G26" s="891">
        <v>1607</v>
      </c>
      <c r="H26" s="892" t="s">
        <v>376</v>
      </c>
      <c r="I26" s="1729"/>
    </row>
    <row r="27" spans="1:15" ht="20.100000000000001" customHeight="1" x14ac:dyDescent="0.25">
      <c r="A27" s="1752" t="s">
        <v>354</v>
      </c>
      <c r="B27" s="853" t="s">
        <v>520</v>
      </c>
      <c r="C27" s="810">
        <v>62</v>
      </c>
      <c r="D27" s="810">
        <v>5</v>
      </c>
      <c r="E27" s="810">
        <v>0</v>
      </c>
      <c r="F27" s="810">
        <v>0</v>
      </c>
      <c r="G27" s="810">
        <v>67</v>
      </c>
      <c r="H27" s="854" t="s">
        <v>385</v>
      </c>
      <c r="I27" s="1734" t="s">
        <v>420</v>
      </c>
    </row>
    <row r="28" spans="1:15" ht="20.100000000000001" customHeight="1" x14ac:dyDescent="0.25">
      <c r="A28" s="1753"/>
      <c r="B28" s="855" t="s">
        <v>653</v>
      </c>
      <c r="C28" s="719">
        <v>0</v>
      </c>
      <c r="D28" s="719">
        <v>15</v>
      </c>
      <c r="E28" s="719">
        <v>3</v>
      </c>
      <c r="F28" s="719">
        <v>0</v>
      </c>
      <c r="G28" s="719">
        <v>18</v>
      </c>
      <c r="H28" s="856" t="s">
        <v>386</v>
      </c>
      <c r="I28" s="1728"/>
    </row>
    <row r="29" spans="1:15" ht="20.100000000000001" customHeight="1" x14ac:dyDescent="0.25">
      <c r="A29" s="1753"/>
      <c r="B29" s="855" t="s">
        <v>521</v>
      </c>
      <c r="C29" s="719">
        <v>0</v>
      </c>
      <c r="D29" s="719">
        <v>15</v>
      </c>
      <c r="E29" s="719">
        <v>1</v>
      </c>
      <c r="F29" s="719">
        <v>0</v>
      </c>
      <c r="G29" s="719">
        <v>16</v>
      </c>
      <c r="H29" s="856" t="s">
        <v>387</v>
      </c>
      <c r="I29" s="1728"/>
    </row>
    <row r="30" spans="1:15" ht="20.100000000000001" customHeight="1" thickBot="1" x14ac:dyDescent="0.3">
      <c r="A30" s="1753"/>
      <c r="B30" s="855" t="s">
        <v>524</v>
      </c>
      <c r="C30" s="821">
        <v>3</v>
      </c>
      <c r="D30" s="821">
        <v>0</v>
      </c>
      <c r="E30" s="821">
        <v>0</v>
      </c>
      <c r="F30" s="821">
        <v>0</v>
      </c>
      <c r="G30" s="821">
        <v>3</v>
      </c>
      <c r="H30" s="856" t="s">
        <v>372</v>
      </c>
      <c r="I30" s="1728"/>
    </row>
    <row r="31" spans="1:15" ht="20.100000000000001" customHeight="1" thickBot="1" x14ac:dyDescent="0.3">
      <c r="A31" s="1754"/>
      <c r="B31" s="890" t="s">
        <v>525</v>
      </c>
      <c r="C31" s="891">
        <v>65</v>
      </c>
      <c r="D31" s="891">
        <v>35</v>
      </c>
      <c r="E31" s="891">
        <v>4</v>
      </c>
      <c r="F31" s="891">
        <v>0</v>
      </c>
      <c r="G31" s="891">
        <v>104</v>
      </c>
      <c r="H31" s="892" t="s">
        <v>376</v>
      </c>
      <c r="I31" s="1729"/>
    </row>
    <row r="32" spans="1:15" ht="20.100000000000001" customHeight="1" x14ac:dyDescent="0.25">
      <c r="A32" s="1752" t="s">
        <v>356</v>
      </c>
      <c r="B32" s="853" t="s">
        <v>520</v>
      </c>
      <c r="C32" s="810">
        <v>8</v>
      </c>
      <c r="D32" s="810">
        <v>4</v>
      </c>
      <c r="E32" s="810">
        <v>0</v>
      </c>
      <c r="F32" s="810">
        <v>0</v>
      </c>
      <c r="G32" s="810">
        <v>12</v>
      </c>
      <c r="H32" s="854" t="s">
        <v>385</v>
      </c>
      <c r="I32" s="1734" t="s">
        <v>421</v>
      </c>
    </row>
    <row r="33" spans="1:9" ht="20.100000000000001" customHeight="1" x14ac:dyDescent="0.25">
      <c r="A33" s="1753"/>
      <c r="B33" s="855" t="s">
        <v>653</v>
      </c>
      <c r="C33" s="719">
        <v>0</v>
      </c>
      <c r="D33" s="719">
        <v>12</v>
      </c>
      <c r="E33" s="719">
        <v>0</v>
      </c>
      <c r="F33" s="719">
        <v>0</v>
      </c>
      <c r="G33" s="719">
        <v>12</v>
      </c>
      <c r="H33" s="856" t="s">
        <v>386</v>
      </c>
      <c r="I33" s="1728"/>
    </row>
    <row r="34" spans="1:9" ht="20.100000000000001" customHeight="1" x14ac:dyDescent="0.25">
      <c r="A34" s="1753"/>
      <c r="B34" s="798" t="s">
        <v>521</v>
      </c>
      <c r="C34" s="719">
        <v>0</v>
      </c>
      <c r="D34" s="719">
        <v>0</v>
      </c>
      <c r="E34" s="719">
        <v>0</v>
      </c>
      <c r="F34" s="719">
        <v>0</v>
      </c>
      <c r="G34" s="719">
        <v>0</v>
      </c>
      <c r="H34" s="845" t="s">
        <v>387</v>
      </c>
      <c r="I34" s="1728"/>
    </row>
    <row r="35" spans="1:9" ht="20.100000000000001" customHeight="1" thickBot="1" x14ac:dyDescent="0.3">
      <c r="A35" s="1753"/>
      <c r="B35" s="855" t="s">
        <v>524</v>
      </c>
      <c r="C35" s="821">
        <v>0</v>
      </c>
      <c r="D35" s="821">
        <v>6</v>
      </c>
      <c r="E35" s="821">
        <v>0</v>
      </c>
      <c r="F35" s="821">
        <v>0</v>
      </c>
      <c r="G35" s="821">
        <v>6</v>
      </c>
      <c r="H35" s="856" t="s">
        <v>372</v>
      </c>
      <c r="I35" s="1728"/>
    </row>
    <row r="36" spans="1:9" ht="20.100000000000001" customHeight="1" thickBot="1" x14ac:dyDescent="0.3">
      <c r="A36" s="1754"/>
      <c r="B36" s="890" t="s">
        <v>525</v>
      </c>
      <c r="C36" s="891">
        <v>8</v>
      </c>
      <c r="D36" s="891">
        <v>22</v>
      </c>
      <c r="E36" s="891">
        <v>0</v>
      </c>
      <c r="F36" s="891">
        <v>0</v>
      </c>
      <c r="G36" s="891">
        <v>30</v>
      </c>
      <c r="H36" s="892" t="s">
        <v>376</v>
      </c>
      <c r="I36" s="1729"/>
    </row>
    <row r="37" spans="1:9" ht="20.100000000000001" customHeight="1" x14ac:dyDescent="0.25">
      <c r="A37" s="1752" t="s">
        <v>540</v>
      </c>
      <c r="B37" s="882" t="s">
        <v>543</v>
      </c>
      <c r="C37" s="810">
        <v>111</v>
      </c>
      <c r="D37" s="810">
        <v>15</v>
      </c>
      <c r="E37" s="810">
        <v>0</v>
      </c>
      <c r="F37" s="810">
        <v>1</v>
      </c>
      <c r="G37" s="810">
        <v>127</v>
      </c>
      <c r="H37" s="883" t="s">
        <v>385</v>
      </c>
      <c r="I37" s="1755" t="s">
        <v>422</v>
      </c>
    </row>
    <row r="38" spans="1:9" ht="20.100000000000001" customHeight="1" x14ac:dyDescent="0.25">
      <c r="A38" s="1753"/>
      <c r="B38" s="798" t="s">
        <v>544</v>
      </c>
      <c r="C38" s="719">
        <v>2</v>
      </c>
      <c r="D38" s="719">
        <v>10</v>
      </c>
      <c r="E38" s="719">
        <v>9</v>
      </c>
      <c r="F38" s="719">
        <v>0</v>
      </c>
      <c r="G38" s="719">
        <v>21</v>
      </c>
      <c r="H38" s="845" t="s">
        <v>386</v>
      </c>
      <c r="I38" s="1653"/>
    </row>
    <row r="39" spans="1:9" ht="20.100000000000001" customHeight="1" x14ac:dyDescent="0.25">
      <c r="A39" s="1753"/>
      <c r="B39" s="798" t="s">
        <v>545</v>
      </c>
      <c r="C39" s="719">
        <v>3</v>
      </c>
      <c r="D39" s="719">
        <v>54</v>
      </c>
      <c r="E39" s="719">
        <v>4</v>
      </c>
      <c r="F39" s="719">
        <v>0</v>
      </c>
      <c r="G39" s="719">
        <v>61</v>
      </c>
      <c r="H39" s="845" t="s">
        <v>387</v>
      </c>
      <c r="I39" s="1653"/>
    </row>
    <row r="40" spans="1:9" ht="20.100000000000001" customHeight="1" thickBot="1" x14ac:dyDescent="0.3">
      <c r="A40" s="1753"/>
      <c r="B40" s="798" t="s">
        <v>546</v>
      </c>
      <c r="C40" s="821">
        <v>9</v>
      </c>
      <c r="D40" s="821">
        <v>4</v>
      </c>
      <c r="E40" s="821">
        <v>0</v>
      </c>
      <c r="F40" s="821">
        <v>0</v>
      </c>
      <c r="G40" s="821">
        <v>13</v>
      </c>
      <c r="H40" s="845" t="s">
        <v>372</v>
      </c>
      <c r="I40" s="1653"/>
    </row>
    <row r="41" spans="1:9" ht="20.100000000000001" customHeight="1" thickBot="1" x14ac:dyDescent="0.3">
      <c r="A41" s="1754"/>
      <c r="B41" s="890" t="s">
        <v>525</v>
      </c>
      <c r="C41" s="891">
        <v>125</v>
      </c>
      <c r="D41" s="891">
        <v>83</v>
      </c>
      <c r="E41" s="891">
        <v>13</v>
      </c>
      <c r="F41" s="891">
        <v>1</v>
      </c>
      <c r="G41" s="891">
        <v>222</v>
      </c>
      <c r="H41" s="892" t="s">
        <v>376</v>
      </c>
      <c r="I41" s="1665"/>
    </row>
    <row r="42" spans="1:9" ht="20.100000000000001" customHeight="1" x14ac:dyDescent="0.25">
      <c r="A42" s="1753" t="s">
        <v>869</v>
      </c>
      <c r="B42" s="853" t="s">
        <v>543</v>
      </c>
      <c r="C42" s="810">
        <v>15</v>
      </c>
      <c r="D42" s="810">
        <v>0</v>
      </c>
      <c r="E42" s="810">
        <v>0</v>
      </c>
      <c r="F42" s="810">
        <v>0</v>
      </c>
      <c r="G42" s="810">
        <v>15</v>
      </c>
      <c r="H42" s="883" t="s">
        <v>385</v>
      </c>
      <c r="I42" s="1757" t="s">
        <v>567</v>
      </c>
    </row>
    <row r="43" spans="1:9" ht="20.100000000000001" customHeight="1" x14ac:dyDescent="0.25">
      <c r="A43" s="1753"/>
      <c r="B43" s="853" t="s">
        <v>544</v>
      </c>
      <c r="C43" s="719">
        <v>0</v>
      </c>
      <c r="D43" s="719">
        <v>8</v>
      </c>
      <c r="E43" s="719">
        <v>2</v>
      </c>
      <c r="F43" s="719">
        <v>0</v>
      </c>
      <c r="G43" s="719">
        <v>10</v>
      </c>
      <c r="H43" s="845" t="s">
        <v>386</v>
      </c>
      <c r="I43" s="1343"/>
    </row>
    <row r="44" spans="1:9" ht="20.100000000000001" customHeight="1" x14ac:dyDescent="0.25">
      <c r="A44" s="1753"/>
      <c r="B44" s="853" t="s">
        <v>521</v>
      </c>
      <c r="C44" s="719">
        <v>0</v>
      </c>
      <c r="D44" s="719">
        <v>0</v>
      </c>
      <c r="E44" s="719">
        <v>0</v>
      </c>
      <c r="F44" s="719">
        <v>0</v>
      </c>
      <c r="G44" s="719">
        <v>0</v>
      </c>
      <c r="H44" s="845" t="s">
        <v>387</v>
      </c>
      <c r="I44" s="1343"/>
    </row>
    <row r="45" spans="1:9" ht="20.100000000000001" customHeight="1" thickBot="1" x14ac:dyDescent="0.3">
      <c r="A45" s="1753"/>
      <c r="B45" s="853" t="s">
        <v>546</v>
      </c>
      <c r="C45" s="821">
        <v>9</v>
      </c>
      <c r="D45" s="821">
        <v>0</v>
      </c>
      <c r="E45" s="821">
        <v>0</v>
      </c>
      <c r="F45" s="821">
        <v>0</v>
      </c>
      <c r="G45" s="821">
        <v>9</v>
      </c>
      <c r="H45" s="845" t="s">
        <v>372</v>
      </c>
      <c r="I45" s="1343"/>
    </row>
    <row r="46" spans="1:9" ht="20.100000000000001" customHeight="1" thickBot="1" x14ac:dyDescent="0.3">
      <c r="A46" s="1754"/>
      <c r="B46" s="890" t="s">
        <v>525</v>
      </c>
      <c r="C46" s="891">
        <v>24</v>
      </c>
      <c r="D46" s="891">
        <v>8</v>
      </c>
      <c r="E46" s="891">
        <v>2</v>
      </c>
      <c r="F46" s="891">
        <v>0</v>
      </c>
      <c r="G46" s="891">
        <v>34</v>
      </c>
      <c r="H46" s="892" t="s">
        <v>376</v>
      </c>
      <c r="I46" s="1758"/>
    </row>
    <row r="47" spans="1:9" ht="20.100000000000001" customHeight="1" x14ac:dyDescent="0.25">
      <c r="A47" s="1752" t="s">
        <v>158</v>
      </c>
      <c r="B47" s="884" t="s">
        <v>520</v>
      </c>
      <c r="C47" s="810">
        <v>3</v>
      </c>
      <c r="D47" s="810">
        <v>0</v>
      </c>
      <c r="E47" s="810">
        <v>0</v>
      </c>
      <c r="F47" s="810">
        <v>0</v>
      </c>
      <c r="G47" s="810">
        <v>3</v>
      </c>
      <c r="H47" s="885" t="s">
        <v>385</v>
      </c>
      <c r="I47" s="1744" t="s">
        <v>424</v>
      </c>
    </row>
    <row r="48" spans="1:9" ht="20.100000000000001" customHeight="1" x14ac:dyDescent="0.25">
      <c r="A48" s="1753"/>
      <c r="B48" s="855" t="s">
        <v>653</v>
      </c>
      <c r="C48" s="719">
        <v>0</v>
      </c>
      <c r="D48" s="719">
        <v>6</v>
      </c>
      <c r="E48" s="719">
        <v>1</v>
      </c>
      <c r="F48" s="719">
        <v>0</v>
      </c>
      <c r="G48" s="719">
        <v>7</v>
      </c>
      <c r="H48" s="845" t="s">
        <v>386</v>
      </c>
      <c r="I48" s="1745"/>
    </row>
    <row r="49" spans="1:9" ht="20.100000000000001" customHeight="1" x14ac:dyDescent="0.25">
      <c r="A49" s="1753"/>
      <c r="B49" s="798" t="s">
        <v>521</v>
      </c>
      <c r="C49" s="719">
        <v>6</v>
      </c>
      <c r="D49" s="719">
        <v>0</v>
      </c>
      <c r="E49" s="719">
        <v>0</v>
      </c>
      <c r="F49" s="719">
        <v>0</v>
      </c>
      <c r="G49" s="719">
        <v>6</v>
      </c>
      <c r="H49" s="845" t="s">
        <v>387</v>
      </c>
      <c r="I49" s="1745"/>
    </row>
    <row r="50" spans="1:9" ht="20.100000000000001" customHeight="1" thickBot="1" x14ac:dyDescent="0.3">
      <c r="A50" s="1753"/>
      <c r="B50" s="798" t="s">
        <v>524</v>
      </c>
      <c r="C50" s="821">
        <v>11</v>
      </c>
      <c r="D50" s="821">
        <v>0</v>
      </c>
      <c r="E50" s="821">
        <v>0</v>
      </c>
      <c r="F50" s="821">
        <v>0</v>
      </c>
      <c r="G50" s="821">
        <v>11</v>
      </c>
      <c r="H50" s="845" t="s">
        <v>372</v>
      </c>
      <c r="I50" s="1745"/>
    </row>
    <row r="51" spans="1:9" ht="20.100000000000001" customHeight="1" thickBot="1" x14ac:dyDescent="0.3">
      <c r="A51" s="1754"/>
      <c r="B51" s="890" t="s">
        <v>525</v>
      </c>
      <c r="C51" s="891">
        <v>20</v>
      </c>
      <c r="D51" s="891">
        <v>6</v>
      </c>
      <c r="E51" s="891">
        <v>1</v>
      </c>
      <c r="F51" s="891">
        <v>0</v>
      </c>
      <c r="G51" s="891">
        <v>27</v>
      </c>
      <c r="H51" s="892" t="s">
        <v>376</v>
      </c>
      <c r="I51" s="1746"/>
    </row>
    <row r="52" spans="1:9" ht="20.100000000000001" customHeight="1" x14ac:dyDescent="0.25">
      <c r="A52" s="1733" t="s">
        <v>309</v>
      </c>
      <c r="B52" s="853" t="s">
        <v>520</v>
      </c>
      <c r="C52" s="810">
        <v>11</v>
      </c>
      <c r="D52" s="810">
        <v>16</v>
      </c>
      <c r="E52" s="810">
        <v>0</v>
      </c>
      <c r="F52" s="810">
        <v>0</v>
      </c>
      <c r="G52" s="810">
        <v>27</v>
      </c>
      <c r="H52" s="886" t="s">
        <v>385</v>
      </c>
      <c r="I52" s="1744" t="s">
        <v>425</v>
      </c>
    </row>
    <row r="53" spans="1:9" ht="20.100000000000001" customHeight="1" x14ac:dyDescent="0.25">
      <c r="A53" s="1731"/>
      <c r="B53" s="855" t="s">
        <v>653</v>
      </c>
      <c r="C53" s="719">
        <v>0</v>
      </c>
      <c r="D53" s="719">
        <v>0</v>
      </c>
      <c r="E53" s="719">
        <v>16</v>
      </c>
      <c r="F53" s="719">
        <v>0</v>
      </c>
      <c r="G53" s="719">
        <v>16</v>
      </c>
      <c r="H53" s="856" t="s">
        <v>386</v>
      </c>
      <c r="I53" s="1745"/>
    </row>
    <row r="54" spans="1:9" ht="20.100000000000001" customHeight="1" x14ac:dyDescent="0.25">
      <c r="A54" s="1731"/>
      <c r="B54" s="855" t="s">
        <v>521</v>
      </c>
      <c r="C54" s="719">
        <v>0</v>
      </c>
      <c r="D54" s="719">
        <v>17</v>
      </c>
      <c r="E54" s="719">
        <v>5</v>
      </c>
      <c r="F54" s="719">
        <v>0</v>
      </c>
      <c r="G54" s="719">
        <v>22</v>
      </c>
      <c r="H54" s="856" t="s">
        <v>387</v>
      </c>
      <c r="I54" s="1745"/>
    </row>
    <row r="55" spans="1:9" ht="20.100000000000001" customHeight="1" thickBot="1" x14ac:dyDescent="0.3">
      <c r="A55" s="1731"/>
      <c r="B55" s="855" t="s">
        <v>524</v>
      </c>
      <c r="C55" s="821">
        <v>7</v>
      </c>
      <c r="D55" s="821">
        <v>0</v>
      </c>
      <c r="E55" s="821">
        <v>0</v>
      </c>
      <c r="F55" s="821">
        <v>0</v>
      </c>
      <c r="G55" s="821">
        <v>7</v>
      </c>
      <c r="H55" s="856" t="s">
        <v>372</v>
      </c>
      <c r="I55" s="1745"/>
    </row>
    <row r="56" spans="1:9" ht="20.100000000000001" customHeight="1" thickBot="1" x14ac:dyDescent="0.3">
      <c r="A56" s="1732"/>
      <c r="B56" s="890" t="s">
        <v>525</v>
      </c>
      <c r="C56" s="891">
        <v>18</v>
      </c>
      <c r="D56" s="891">
        <v>33</v>
      </c>
      <c r="E56" s="891">
        <v>21</v>
      </c>
      <c r="F56" s="891">
        <v>0</v>
      </c>
      <c r="G56" s="891">
        <v>72</v>
      </c>
      <c r="H56" s="892" t="s">
        <v>376</v>
      </c>
      <c r="I56" s="1746"/>
    </row>
    <row r="57" spans="1:9" ht="20.100000000000001" customHeight="1" x14ac:dyDescent="0.25">
      <c r="A57" s="1733" t="s">
        <v>308</v>
      </c>
      <c r="B57" s="893" t="s">
        <v>520</v>
      </c>
      <c r="C57" s="894">
        <v>13</v>
      </c>
      <c r="D57" s="894">
        <v>4</v>
      </c>
      <c r="E57" s="894">
        <v>0</v>
      </c>
      <c r="F57" s="894">
        <v>0</v>
      </c>
      <c r="G57" s="743">
        <v>17</v>
      </c>
      <c r="H57" s="895" t="s">
        <v>385</v>
      </c>
      <c r="I57" s="1744" t="s">
        <v>426</v>
      </c>
    </row>
    <row r="58" spans="1:9" ht="20.100000000000001" customHeight="1" x14ac:dyDescent="0.25">
      <c r="A58" s="1731"/>
      <c r="B58" s="896" t="s">
        <v>653</v>
      </c>
      <c r="C58" s="897">
        <v>0</v>
      </c>
      <c r="D58" s="897">
        <v>19</v>
      </c>
      <c r="E58" s="897">
        <v>16</v>
      </c>
      <c r="F58" s="897">
        <v>2</v>
      </c>
      <c r="G58" s="898">
        <v>37</v>
      </c>
      <c r="H58" s="899" t="s">
        <v>386</v>
      </c>
      <c r="I58" s="1745"/>
    </row>
    <row r="59" spans="1:9" ht="20.100000000000001" customHeight="1" x14ac:dyDescent="0.25">
      <c r="A59" s="1731"/>
      <c r="B59" s="896" t="s">
        <v>521</v>
      </c>
      <c r="C59" s="897">
        <v>0</v>
      </c>
      <c r="D59" s="897">
        <v>0</v>
      </c>
      <c r="E59" s="897">
        <v>0</v>
      </c>
      <c r="F59" s="897">
        <v>0</v>
      </c>
      <c r="G59" s="898">
        <v>0</v>
      </c>
      <c r="H59" s="899" t="s">
        <v>387</v>
      </c>
      <c r="I59" s="1745"/>
    </row>
    <row r="60" spans="1:9" ht="20.100000000000001" customHeight="1" thickBot="1" x14ac:dyDescent="0.3">
      <c r="A60" s="1731"/>
      <c r="B60" s="896" t="s">
        <v>524</v>
      </c>
      <c r="C60" s="897">
        <v>41</v>
      </c>
      <c r="D60" s="897">
        <v>0</v>
      </c>
      <c r="E60" s="897">
        <v>0</v>
      </c>
      <c r="F60" s="897">
        <v>0</v>
      </c>
      <c r="G60" s="811">
        <v>41</v>
      </c>
      <c r="H60" s="899" t="s">
        <v>372</v>
      </c>
      <c r="I60" s="1745"/>
    </row>
    <row r="61" spans="1:9" ht="20.100000000000001" customHeight="1" thickBot="1" x14ac:dyDescent="0.3">
      <c r="A61" s="1748"/>
      <c r="B61" s="890" t="s">
        <v>525</v>
      </c>
      <c r="C61" s="891">
        <v>54</v>
      </c>
      <c r="D61" s="891">
        <v>23</v>
      </c>
      <c r="E61" s="891">
        <v>16</v>
      </c>
      <c r="F61" s="891">
        <v>2</v>
      </c>
      <c r="G61" s="891">
        <v>95</v>
      </c>
      <c r="H61" s="892" t="s">
        <v>376</v>
      </c>
      <c r="I61" s="1747"/>
    </row>
    <row r="62" spans="1:9" ht="26.25" customHeight="1" x14ac:dyDescent="0.5">
      <c r="A62" s="359"/>
      <c r="B62" s="359"/>
      <c r="C62" s="359"/>
      <c r="D62" s="359"/>
      <c r="E62" s="359"/>
      <c r="F62" s="359"/>
      <c r="G62" s="359"/>
      <c r="H62" s="369"/>
      <c r="I62" s="802"/>
    </row>
    <row r="63" spans="1:9" ht="40.5" customHeight="1" x14ac:dyDescent="0.25">
      <c r="A63" s="1749"/>
      <c r="B63" s="1749"/>
      <c r="C63" s="1749"/>
      <c r="D63" s="1749"/>
      <c r="E63" s="1749"/>
      <c r="F63" s="1749"/>
      <c r="G63" s="1749"/>
      <c r="H63" s="1749"/>
      <c r="I63" s="1749"/>
    </row>
    <row r="64" spans="1:9" ht="48" customHeight="1" x14ac:dyDescent="0.25">
      <c r="A64" s="1688"/>
      <c r="B64" s="1688"/>
      <c r="C64" s="1688"/>
      <c r="D64" s="1688"/>
      <c r="E64" s="1688"/>
      <c r="F64" s="1688"/>
      <c r="G64" s="1688"/>
      <c r="H64" s="1688"/>
      <c r="I64" s="1688"/>
    </row>
    <row r="65" spans="1:9" ht="25.5" customHeight="1" x14ac:dyDescent="0.5">
      <c r="A65" s="1750"/>
      <c r="B65" s="1685"/>
      <c r="C65" s="1685"/>
      <c r="D65" s="1685"/>
      <c r="E65" s="1685"/>
      <c r="F65" s="1685"/>
      <c r="G65" s="1685"/>
      <c r="H65" s="369"/>
      <c r="I65" s="1750"/>
    </row>
    <row r="66" spans="1:9" ht="27" customHeight="1" x14ac:dyDescent="0.5">
      <c r="A66" s="1750"/>
      <c r="B66" s="1685"/>
      <c r="C66" s="366"/>
      <c r="D66" s="366"/>
      <c r="E66" s="366"/>
      <c r="F66" s="366"/>
      <c r="G66" s="1685"/>
      <c r="H66" s="369"/>
      <c r="I66" s="1750"/>
    </row>
    <row r="67" spans="1:9" ht="28.5" customHeight="1" x14ac:dyDescent="0.5">
      <c r="A67" s="800"/>
      <c r="B67" s="360"/>
      <c r="C67" s="323"/>
      <c r="D67" s="323"/>
      <c r="E67" s="323"/>
      <c r="F67" s="323"/>
      <c r="G67" s="360"/>
      <c r="H67" s="369"/>
      <c r="I67" s="801"/>
    </row>
    <row r="68" spans="1:9" ht="26.25" customHeight="1" x14ac:dyDescent="0.5">
      <c r="A68" s="800"/>
      <c r="B68" s="360"/>
      <c r="C68" s="323"/>
      <c r="D68" s="323"/>
      <c r="E68" s="323"/>
      <c r="F68" s="323"/>
      <c r="G68" s="360"/>
      <c r="H68" s="369"/>
      <c r="I68" s="801"/>
    </row>
    <row r="69" spans="1:9" ht="26.1" customHeight="1" x14ac:dyDescent="0.5">
      <c r="A69" s="1756"/>
      <c r="B69" s="366"/>
      <c r="C69" s="335"/>
      <c r="D69" s="335"/>
      <c r="E69" s="335"/>
      <c r="F69" s="335"/>
      <c r="G69" s="335"/>
      <c r="H69" s="369"/>
      <c r="I69" s="1761"/>
    </row>
    <row r="70" spans="1:9" ht="26.1" customHeight="1" x14ac:dyDescent="0.5">
      <c r="A70" s="1756"/>
      <c r="B70" s="366"/>
      <c r="C70" s="335"/>
      <c r="D70" s="335"/>
      <c r="E70" s="335"/>
      <c r="F70" s="335"/>
      <c r="G70" s="335"/>
      <c r="H70" s="369"/>
      <c r="I70" s="1761"/>
    </row>
    <row r="71" spans="1:9" ht="26.1" customHeight="1" x14ac:dyDescent="0.5">
      <c r="A71" s="1756"/>
      <c r="B71" s="366"/>
      <c r="C71" s="335"/>
      <c r="D71" s="335"/>
      <c r="E71" s="335"/>
      <c r="F71" s="335"/>
      <c r="G71" s="335"/>
      <c r="H71" s="369"/>
      <c r="I71" s="1761"/>
    </row>
    <row r="72" spans="1:9" ht="26.1" customHeight="1" x14ac:dyDescent="0.5">
      <c r="A72" s="1756"/>
      <c r="B72" s="366"/>
      <c r="C72" s="335"/>
      <c r="D72" s="335"/>
      <c r="E72" s="335"/>
      <c r="F72" s="335"/>
      <c r="G72" s="335"/>
      <c r="H72" s="369"/>
      <c r="I72" s="1761"/>
    </row>
    <row r="73" spans="1:9" ht="26.1" customHeight="1" x14ac:dyDescent="0.5">
      <c r="A73" s="1756"/>
      <c r="B73" s="366"/>
      <c r="C73" s="335"/>
      <c r="D73" s="335"/>
      <c r="E73" s="335"/>
      <c r="F73" s="335"/>
      <c r="G73" s="335"/>
      <c r="H73" s="369"/>
      <c r="I73" s="1761"/>
    </row>
    <row r="74" spans="1:9" ht="26.1" customHeight="1" x14ac:dyDescent="0.5">
      <c r="A74" s="1760"/>
      <c r="B74" s="366"/>
      <c r="C74" s="335"/>
      <c r="D74" s="335"/>
      <c r="E74" s="335"/>
      <c r="F74" s="335"/>
      <c r="G74" s="335"/>
      <c r="H74" s="369"/>
      <c r="I74" s="1742"/>
    </row>
    <row r="75" spans="1:9" ht="26.1" customHeight="1" x14ac:dyDescent="0.5">
      <c r="A75" s="1760"/>
      <c r="B75" s="366"/>
      <c r="C75" s="335"/>
      <c r="D75" s="335"/>
      <c r="E75" s="335"/>
      <c r="F75" s="335"/>
      <c r="G75" s="335"/>
      <c r="H75" s="369"/>
      <c r="I75" s="1742"/>
    </row>
    <row r="76" spans="1:9" ht="26.1" customHeight="1" x14ac:dyDescent="0.5">
      <c r="A76" s="1760"/>
      <c r="B76" s="366"/>
      <c r="C76" s="335"/>
      <c r="D76" s="335"/>
      <c r="E76" s="335"/>
      <c r="F76" s="335"/>
      <c r="G76" s="335"/>
      <c r="H76" s="369"/>
      <c r="I76" s="1742"/>
    </row>
    <row r="77" spans="1:9" ht="26.1" customHeight="1" x14ac:dyDescent="0.5">
      <c r="A77" s="1760"/>
      <c r="B77" s="366"/>
      <c r="C77" s="335"/>
      <c r="D77" s="335"/>
      <c r="E77" s="335"/>
      <c r="F77" s="335"/>
      <c r="G77" s="335"/>
      <c r="H77" s="369"/>
      <c r="I77" s="1742"/>
    </row>
    <row r="78" spans="1:9" ht="26.1" customHeight="1" x14ac:dyDescent="0.5">
      <c r="A78" s="1760"/>
      <c r="B78" s="366"/>
      <c r="C78" s="335"/>
      <c r="D78" s="335"/>
      <c r="E78" s="335"/>
      <c r="F78" s="335"/>
      <c r="G78" s="335"/>
      <c r="H78" s="369"/>
      <c r="I78" s="1742"/>
    </row>
    <row r="79" spans="1:9" ht="26.1" customHeight="1" x14ac:dyDescent="0.5">
      <c r="A79" s="1760"/>
      <c r="B79" s="366"/>
      <c r="C79" s="335"/>
      <c r="D79" s="335"/>
      <c r="E79" s="335"/>
      <c r="F79" s="335"/>
      <c r="G79" s="335"/>
      <c r="H79" s="369"/>
      <c r="I79" s="1742"/>
    </row>
    <row r="80" spans="1:9" ht="26.1" customHeight="1" x14ac:dyDescent="0.5">
      <c r="A80" s="1760"/>
      <c r="B80" s="366"/>
      <c r="C80" s="335"/>
      <c r="D80" s="335"/>
      <c r="E80" s="335"/>
      <c r="F80" s="335"/>
      <c r="G80" s="335"/>
      <c r="H80" s="369"/>
      <c r="I80" s="1742"/>
    </row>
    <row r="81" spans="1:9" ht="26.1" customHeight="1" x14ac:dyDescent="0.5">
      <c r="A81" s="1760"/>
      <c r="B81" s="366"/>
      <c r="C81" s="335"/>
      <c r="D81" s="335"/>
      <c r="E81" s="335"/>
      <c r="F81" s="335"/>
      <c r="G81" s="335"/>
      <c r="H81" s="369"/>
      <c r="I81" s="1742"/>
    </row>
    <row r="82" spans="1:9" ht="26.1" customHeight="1" x14ac:dyDescent="0.5">
      <c r="A82" s="1760"/>
      <c r="B82" s="366"/>
      <c r="C82" s="335"/>
      <c r="D82" s="335"/>
      <c r="E82" s="335"/>
      <c r="F82" s="335"/>
      <c r="G82" s="335"/>
      <c r="H82" s="369"/>
      <c r="I82" s="1742"/>
    </row>
    <row r="83" spans="1:9" ht="26.1" customHeight="1" x14ac:dyDescent="0.5">
      <c r="A83" s="1760"/>
      <c r="B83" s="366"/>
      <c r="C83" s="335"/>
      <c r="D83" s="335"/>
      <c r="E83" s="335"/>
      <c r="F83" s="335"/>
      <c r="G83" s="335"/>
      <c r="H83" s="369"/>
      <c r="I83" s="1742"/>
    </row>
    <row r="84" spans="1:9" ht="26.1" customHeight="1" x14ac:dyDescent="0.5">
      <c r="A84" s="1760"/>
      <c r="B84" s="366"/>
      <c r="C84" s="335"/>
      <c r="D84" s="335"/>
      <c r="E84" s="335"/>
      <c r="F84" s="335"/>
      <c r="G84" s="335"/>
      <c r="H84" s="369"/>
      <c r="I84" s="1742"/>
    </row>
    <row r="85" spans="1:9" ht="26.1" customHeight="1" x14ac:dyDescent="0.5">
      <c r="A85" s="1760"/>
      <c r="B85" s="366"/>
      <c r="C85" s="335"/>
      <c r="D85" s="335"/>
      <c r="E85" s="335"/>
      <c r="F85" s="335"/>
      <c r="G85" s="335"/>
      <c r="H85" s="369"/>
      <c r="I85" s="1742"/>
    </row>
    <row r="86" spans="1:9" ht="26.1" customHeight="1" x14ac:dyDescent="0.5">
      <c r="A86" s="1760"/>
      <c r="B86" s="366"/>
      <c r="C86" s="335"/>
      <c r="D86" s="335"/>
      <c r="E86" s="335"/>
      <c r="F86" s="335"/>
      <c r="G86" s="335"/>
      <c r="H86" s="369"/>
      <c r="I86" s="1742"/>
    </row>
    <row r="87" spans="1:9" ht="26.1" customHeight="1" x14ac:dyDescent="0.5">
      <c r="A87" s="1760"/>
      <c r="B87" s="366"/>
      <c r="C87" s="335"/>
      <c r="D87" s="335"/>
      <c r="E87" s="335"/>
      <c r="F87" s="335"/>
      <c r="G87" s="335"/>
      <c r="H87" s="369"/>
      <c r="I87" s="1742"/>
    </row>
    <row r="88" spans="1:9" ht="26.1" customHeight="1" x14ac:dyDescent="0.5">
      <c r="A88" s="1760"/>
      <c r="B88" s="366"/>
      <c r="C88" s="335"/>
      <c r="D88" s="335"/>
      <c r="E88" s="335"/>
      <c r="F88" s="335"/>
      <c r="G88" s="335"/>
      <c r="H88" s="369"/>
      <c r="I88" s="1742"/>
    </row>
    <row r="89" spans="1:9" ht="26.1" customHeight="1" x14ac:dyDescent="0.5">
      <c r="A89" s="1739"/>
      <c r="B89" s="366"/>
      <c r="C89" s="334"/>
      <c r="D89" s="335"/>
      <c r="E89" s="334"/>
      <c r="F89" s="334"/>
      <c r="G89" s="334"/>
      <c r="H89" s="369"/>
      <c r="I89" s="1742"/>
    </row>
    <row r="90" spans="1:9" ht="26.1" customHeight="1" x14ac:dyDescent="0.5">
      <c r="A90" s="1739"/>
      <c r="B90" s="366"/>
      <c r="C90" s="334"/>
      <c r="D90" s="335"/>
      <c r="E90" s="334"/>
      <c r="F90" s="334"/>
      <c r="G90" s="334"/>
      <c r="H90" s="369"/>
      <c r="I90" s="1742"/>
    </row>
    <row r="91" spans="1:9" ht="26.1" customHeight="1" x14ac:dyDescent="0.5">
      <c r="A91" s="1739"/>
      <c r="B91" s="366"/>
      <c r="C91" s="334"/>
      <c r="D91" s="335"/>
      <c r="E91" s="334"/>
      <c r="F91" s="334"/>
      <c r="G91" s="334"/>
      <c r="H91" s="369"/>
      <c r="I91" s="1742"/>
    </row>
    <row r="92" spans="1:9" ht="26.1" customHeight="1" x14ac:dyDescent="0.5">
      <c r="A92" s="1739"/>
      <c r="B92" s="366"/>
      <c r="C92" s="334"/>
      <c r="D92" s="335"/>
      <c r="E92" s="334"/>
      <c r="F92" s="334"/>
      <c r="G92" s="334"/>
      <c r="H92" s="369"/>
      <c r="I92" s="1742"/>
    </row>
    <row r="93" spans="1:9" ht="26.1" customHeight="1" x14ac:dyDescent="0.5">
      <c r="A93" s="1739"/>
      <c r="B93" s="366"/>
      <c r="C93" s="334"/>
      <c r="D93" s="335"/>
      <c r="E93" s="334"/>
      <c r="F93" s="334"/>
      <c r="G93" s="334"/>
      <c r="H93" s="369"/>
      <c r="I93" s="1742"/>
    </row>
    <row r="94" spans="1:9" ht="26.1" customHeight="1" x14ac:dyDescent="0.5">
      <c r="A94" s="1739"/>
      <c r="B94" s="366"/>
      <c r="C94" s="334"/>
      <c r="D94" s="335"/>
      <c r="E94" s="334"/>
      <c r="F94" s="334"/>
      <c r="G94" s="334"/>
      <c r="H94" s="369"/>
      <c r="I94" s="1742"/>
    </row>
    <row r="95" spans="1:9" ht="26.1" customHeight="1" x14ac:dyDescent="0.5">
      <c r="A95" s="1739"/>
      <c r="B95" s="366"/>
      <c r="C95" s="334"/>
      <c r="D95" s="335"/>
      <c r="E95" s="334"/>
      <c r="F95" s="334"/>
      <c r="G95" s="334"/>
      <c r="H95" s="369"/>
      <c r="I95" s="1742"/>
    </row>
    <row r="96" spans="1:9" ht="26.1" customHeight="1" x14ac:dyDescent="0.5">
      <c r="A96" s="1739"/>
      <c r="B96" s="366"/>
      <c r="C96" s="334"/>
      <c r="D96" s="335"/>
      <c r="E96" s="334"/>
      <c r="F96" s="334"/>
      <c r="G96" s="334"/>
      <c r="H96" s="369"/>
      <c r="I96" s="1742"/>
    </row>
    <row r="97" spans="1:9" ht="26.1" customHeight="1" x14ac:dyDescent="0.5">
      <c r="A97" s="1739"/>
      <c r="B97" s="366"/>
      <c r="C97" s="334"/>
      <c r="D97" s="335"/>
      <c r="E97" s="334"/>
      <c r="F97" s="334"/>
      <c r="G97" s="334"/>
      <c r="H97" s="369"/>
      <c r="I97" s="1742"/>
    </row>
    <row r="98" spans="1:9" ht="26.1" customHeight="1" x14ac:dyDescent="0.5">
      <c r="A98" s="1739"/>
      <c r="B98" s="366"/>
      <c r="C98" s="334"/>
      <c r="D98" s="335"/>
      <c r="E98" s="334"/>
      <c r="F98" s="334"/>
      <c r="G98" s="334"/>
      <c r="H98" s="369"/>
      <c r="I98" s="1742"/>
    </row>
    <row r="99" spans="1:9" ht="26.1" customHeight="1" x14ac:dyDescent="0.5">
      <c r="A99" s="1739"/>
      <c r="B99" s="366"/>
      <c r="C99" s="334"/>
      <c r="D99" s="335"/>
      <c r="E99" s="334"/>
      <c r="F99" s="334"/>
      <c r="G99" s="334"/>
      <c r="H99" s="369"/>
      <c r="I99" s="1742"/>
    </row>
    <row r="100" spans="1:9" ht="26.1" customHeight="1" x14ac:dyDescent="0.5">
      <c r="A100" s="1739"/>
      <c r="B100" s="366"/>
      <c r="C100" s="334"/>
      <c r="D100" s="335"/>
      <c r="E100" s="334"/>
      <c r="F100" s="334"/>
      <c r="G100" s="334"/>
      <c r="H100" s="369"/>
      <c r="I100" s="1742"/>
    </row>
    <row r="101" spans="1:9" ht="26.1" customHeight="1" x14ac:dyDescent="0.5">
      <c r="A101" s="1739"/>
      <c r="B101" s="366"/>
      <c r="C101" s="334"/>
      <c r="D101" s="335"/>
      <c r="E101" s="334"/>
      <c r="F101" s="334"/>
      <c r="G101" s="334"/>
      <c r="H101" s="369"/>
      <c r="I101" s="1742"/>
    </row>
    <row r="102" spans="1:9" ht="26.1" customHeight="1" x14ac:dyDescent="0.5">
      <c r="A102" s="1739"/>
      <c r="B102" s="366"/>
      <c r="C102" s="334"/>
      <c r="D102" s="335"/>
      <c r="E102" s="334"/>
      <c r="F102" s="334"/>
      <c r="G102" s="334"/>
      <c r="H102" s="369"/>
      <c r="I102" s="1742"/>
    </row>
    <row r="103" spans="1:9" ht="26.1" customHeight="1" x14ac:dyDescent="0.5">
      <c r="A103" s="1739"/>
      <c r="B103" s="366"/>
      <c r="C103" s="334"/>
      <c r="D103" s="335"/>
      <c r="E103" s="334"/>
      <c r="F103" s="334"/>
      <c r="G103" s="334"/>
      <c r="H103" s="369"/>
      <c r="I103" s="1742"/>
    </row>
    <row r="104" spans="1:9" ht="26.1" customHeight="1" x14ac:dyDescent="0.5">
      <c r="A104" s="1739"/>
      <c r="B104" s="366"/>
      <c r="C104" s="334"/>
      <c r="D104" s="335"/>
      <c r="E104" s="334"/>
      <c r="F104" s="334"/>
      <c r="G104" s="334"/>
      <c r="H104" s="369"/>
      <c r="I104" s="1742"/>
    </row>
    <row r="105" spans="1:9" ht="26.1" customHeight="1" x14ac:dyDescent="0.5">
      <c r="A105" s="1739"/>
      <c r="B105" s="366"/>
      <c r="C105" s="334"/>
      <c r="D105" s="335"/>
      <c r="E105" s="334"/>
      <c r="F105" s="334"/>
      <c r="G105" s="334"/>
      <c r="H105" s="369"/>
      <c r="I105" s="1742"/>
    </row>
    <row r="106" spans="1:9" ht="26.1" customHeight="1" x14ac:dyDescent="0.5">
      <c r="A106" s="1739"/>
      <c r="B106" s="366"/>
      <c r="C106" s="334"/>
      <c r="D106" s="335"/>
      <c r="E106" s="334"/>
      <c r="F106" s="334"/>
      <c r="G106" s="334"/>
      <c r="H106" s="369"/>
      <c r="I106" s="1742"/>
    </row>
    <row r="107" spans="1:9" ht="26.1" customHeight="1" x14ac:dyDescent="0.5">
      <c r="A107" s="1739"/>
      <c r="B107" s="366"/>
      <c r="C107" s="334"/>
      <c r="D107" s="335"/>
      <c r="E107" s="334"/>
      <c r="F107" s="334"/>
      <c r="G107" s="334"/>
      <c r="H107" s="369"/>
      <c r="I107" s="1742"/>
    </row>
    <row r="108" spans="1:9" ht="26.1" customHeight="1" x14ac:dyDescent="0.5">
      <c r="A108" s="1739"/>
      <c r="B108" s="366"/>
      <c r="C108" s="334"/>
      <c r="D108" s="335"/>
      <c r="E108" s="334"/>
      <c r="F108" s="334"/>
      <c r="G108" s="334"/>
      <c r="H108" s="369"/>
      <c r="I108" s="1742"/>
    </row>
    <row r="109" spans="1:9" ht="26.1" customHeight="1" x14ac:dyDescent="0.5">
      <c r="A109" s="1759"/>
      <c r="B109" s="371"/>
      <c r="C109" s="371"/>
      <c r="D109" s="371"/>
      <c r="E109" s="372"/>
      <c r="F109" s="371"/>
      <c r="G109" s="371"/>
      <c r="H109" s="369"/>
      <c r="I109" s="1751"/>
    </row>
    <row r="110" spans="1:9" ht="26.1" customHeight="1" x14ac:dyDescent="0.5">
      <c r="A110" s="1759"/>
      <c r="B110" s="371"/>
      <c r="C110" s="371"/>
      <c r="D110" s="371"/>
      <c r="E110" s="372"/>
      <c r="F110" s="371"/>
      <c r="G110" s="371"/>
      <c r="H110" s="369"/>
      <c r="I110" s="1751"/>
    </row>
    <row r="111" spans="1:9" ht="26.1" customHeight="1" x14ac:dyDescent="0.5">
      <c r="A111" s="1759"/>
      <c r="B111" s="371"/>
      <c r="C111" s="371"/>
      <c r="D111" s="371"/>
      <c r="E111" s="372"/>
      <c r="F111" s="371"/>
      <c r="G111" s="371"/>
      <c r="H111" s="369"/>
      <c r="I111" s="1751"/>
    </row>
    <row r="112" spans="1:9" ht="26.1" customHeight="1" x14ac:dyDescent="0.5">
      <c r="A112" s="1759"/>
      <c r="B112" s="371"/>
      <c r="C112" s="371"/>
      <c r="D112" s="371"/>
      <c r="E112" s="372"/>
      <c r="F112" s="371"/>
      <c r="G112" s="371"/>
      <c r="H112" s="369"/>
      <c r="I112" s="1751"/>
    </row>
    <row r="113" spans="1:9" ht="26.1" customHeight="1" x14ac:dyDescent="0.5">
      <c r="A113" s="1759"/>
      <c r="B113" s="371"/>
      <c r="C113" s="371"/>
      <c r="D113" s="371"/>
      <c r="E113" s="372"/>
      <c r="F113" s="371"/>
      <c r="G113" s="371"/>
      <c r="H113" s="369"/>
      <c r="I113" s="1751"/>
    </row>
    <row r="114" spans="1:9" ht="26.1" customHeight="1" x14ac:dyDescent="0.5">
      <c r="A114" s="800"/>
      <c r="B114" s="339"/>
      <c r="C114" s="339"/>
      <c r="D114" s="339"/>
      <c r="E114" s="339"/>
      <c r="F114" s="339"/>
      <c r="G114" s="339"/>
      <c r="H114" s="369"/>
      <c r="I114" s="801"/>
    </row>
    <row r="115" spans="1:9" ht="26.1" customHeight="1" x14ac:dyDescent="0.5">
      <c r="A115" s="368"/>
      <c r="B115" s="339"/>
      <c r="C115" s="339"/>
      <c r="D115" s="339"/>
      <c r="E115" s="339"/>
      <c r="F115" s="339"/>
      <c r="G115" s="339"/>
      <c r="H115" s="369"/>
      <c r="I115" s="801"/>
    </row>
    <row r="116" spans="1:9" ht="26.1" customHeight="1" x14ac:dyDescent="0.5">
      <c r="A116" s="1739"/>
      <c r="B116" s="339"/>
      <c r="C116" s="334"/>
      <c r="D116" s="335"/>
      <c r="E116" s="335"/>
      <c r="F116" s="334"/>
      <c r="G116" s="334"/>
      <c r="H116" s="369"/>
      <c r="I116" s="1742"/>
    </row>
    <row r="117" spans="1:9" ht="26.1" customHeight="1" x14ac:dyDescent="0.5">
      <c r="A117" s="1739"/>
      <c r="B117" s="339"/>
      <c r="C117" s="334"/>
      <c r="D117" s="335"/>
      <c r="E117" s="335"/>
      <c r="F117" s="334"/>
      <c r="G117" s="334"/>
      <c r="H117" s="369"/>
      <c r="I117" s="1742"/>
    </row>
    <row r="118" spans="1:9" ht="26.1" customHeight="1" x14ac:dyDescent="0.5">
      <c r="A118" s="1739"/>
      <c r="B118" s="339"/>
      <c r="C118" s="334"/>
      <c r="D118" s="335"/>
      <c r="E118" s="335"/>
      <c r="F118" s="334"/>
      <c r="G118" s="334"/>
      <c r="H118" s="369"/>
      <c r="I118" s="1742"/>
    </row>
    <row r="119" spans="1:9" ht="26.1" customHeight="1" x14ac:dyDescent="0.5">
      <c r="A119" s="1739"/>
      <c r="B119" s="339"/>
      <c r="C119" s="334"/>
      <c r="D119" s="335"/>
      <c r="E119" s="335"/>
      <c r="F119" s="334"/>
      <c r="G119" s="334"/>
      <c r="H119" s="369"/>
      <c r="I119" s="1742"/>
    </row>
    <row r="120" spans="1:9" ht="26.1" customHeight="1" x14ac:dyDescent="0.5">
      <c r="A120" s="1739"/>
      <c r="B120" s="339"/>
      <c r="C120" s="334"/>
      <c r="D120" s="335"/>
      <c r="E120" s="335"/>
      <c r="F120" s="334"/>
      <c r="G120" s="334"/>
      <c r="H120" s="369"/>
      <c r="I120" s="1742"/>
    </row>
    <row r="121" spans="1:9" ht="32.25" customHeight="1" x14ac:dyDescent="0.5">
      <c r="A121" s="359"/>
      <c r="B121" s="359"/>
      <c r="C121" s="359"/>
      <c r="D121" s="359"/>
      <c r="E121" s="359"/>
      <c r="F121" s="359"/>
      <c r="G121" s="359"/>
      <c r="H121" s="369"/>
      <c r="I121" s="802"/>
    </row>
    <row r="122" spans="1:9" ht="36.75" customHeight="1" x14ac:dyDescent="0.25">
      <c r="A122" s="1749"/>
      <c r="B122" s="1749"/>
      <c r="C122" s="1749"/>
      <c r="D122" s="1749"/>
      <c r="E122" s="1749"/>
      <c r="F122" s="1749"/>
      <c r="G122" s="1749"/>
      <c r="H122" s="1749"/>
      <c r="I122" s="1749"/>
    </row>
    <row r="123" spans="1:9" ht="42.75" customHeight="1" x14ac:dyDescent="0.25">
      <c r="A123" s="1688"/>
      <c r="B123" s="1688"/>
      <c r="C123" s="1688"/>
      <c r="D123" s="1688"/>
      <c r="E123" s="1688"/>
      <c r="F123" s="1688"/>
      <c r="G123" s="1688"/>
      <c r="H123" s="1688"/>
      <c r="I123" s="1688"/>
    </row>
    <row r="124" spans="1:9" ht="25.5" customHeight="1" x14ac:dyDescent="0.5">
      <c r="A124" s="1750"/>
      <c r="B124" s="1685"/>
      <c r="C124" s="1685"/>
      <c r="D124" s="1685"/>
      <c r="E124" s="1685"/>
      <c r="F124" s="1685"/>
      <c r="G124" s="1685"/>
      <c r="H124" s="369"/>
      <c r="I124" s="1750"/>
    </row>
    <row r="125" spans="1:9" ht="27.75" customHeight="1" x14ac:dyDescent="0.5">
      <c r="A125" s="1750"/>
      <c r="B125" s="1685"/>
      <c r="C125" s="366"/>
      <c r="D125" s="366"/>
      <c r="E125" s="366"/>
      <c r="F125" s="366"/>
      <c r="G125" s="1685"/>
      <c r="H125" s="369"/>
      <c r="I125" s="1750"/>
    </row>
    <row r="126" spans="1:9" ht="21.95" customHeight="1" x14ac:dyDescent="0.5">
      <c r="A126" s="800"/>
      <c r="B126" s="360"/>
      <c r="C126" s="323"/>
      <c r="D126" s="323"/>
      <c r="E126" s="323"/>
      <c r="F126" s="323"/>
      <c r="G126" s="360"/>
      <c r="H126" s="369"/>
      <c r="I126" s="801"/>
    </row>
    <row r="127" spans="1:9" ht="21.95" customHeight="1" x14ac:dyDescent="0.5">
      <c r="A127" s="800"/>
      <c r="B127" s="360"/>
      <c r="C127" s="323"/>
      <c r="D127" s="323"/>
      <c r="E127" s="323"/>
      <c r="F127" s="323"/>
      <c r="G127" s="360"/>
      <c r="H127" s="369"/>
      <c r="I127" s="801"/>
    </row>
    <row r="128" spans="1:9" ht="26.1" customHeight="1" x14ac:dyDescent="0.5">
      <c r="A128" s="1739"/>
      <c r="B128" s="366"/>
      <c r="C128" s="334"/>
      <c r="D128" s="335"/>
      <c r="E128" s="335"/>
      <c r="F128" s="334"/>
      <c r="G128" s="334"/>
      <c r="H128" s="369"/>
      <c r="I128" s="1742"/>
    </row>
    <row r="129" spans="1:15" ht="26.1" customHeight="1" x14ac:dyDescent="0.5">
      <c r="A129" s="1739"/>
      <c r="B129" s="366"/>
      <c r="C129" s="334"/>
      <c r="D129" s="335"/>
      <c r="E129" s="335"/>
      <c r="F129" s="334"/>
      <c r="G129" s="334"/>
      <c r="H129" s="369"/>
      <c r="I129" s="1742"/>
    </row>
    <row r="130" spans="1:15" ht="26.1" customHeight="1" x14ac:dyDescent="0.5">
      <c r="A130" s="1739"/>
      <c r="B130" s="366"/>
      <c r="C130" s="334"/>
      <c r="D130" s="335"/>
      <c r="E130" s="335"/>
      <c r="F130" s="334"/>
      <c r="G130" s="334"/>
      <c r="H130" s="369"/>
      <c r="I130" s="1742"/>
    </row>
    <row r="131" spans="1:15" ht="26.1" customHeight="1" x14ac:dyDescent="0.5">
      <c r="A131" s="1739"/>
      <c r="B131" s="366"/>
      <c r="C131" s="334"/>
      <c r="D131" s="335"/>
      <c r="E131" s="335"/>
      <c r="F131" s="334"/>
      <c r="G131" s="334"/>
      <c r="H131" s="369"/>
      <c r="I131" s="1742"/>
    </row>
    <row r="132" spans="1:15" ht="26.1" customHeight="1" x14ac:dyDescent="0.5">
      <c r="A132" s="1739"/>
      <c r="B132" s="366"/>
      <c r="C132" s="334"/>
      <c r="D132" s="335"/>
      <c r="E132" s="335"/>
      <c r="F132" s="334"/>
      <c r="G132" s="334"/>
      <c r="H132" s="369"/>
      <c r="I132" s="1742"/>
      <c r="N132" s="1741"/>
      <c r="O132" s="1741"/>
    </row>
    <row r="133" spans="1:15" ht="26.1" customHeight="1" x14ac:dyDescent="0.5">
      <c r="A133" s="1739"/>
      <c r="B133" s="366"/>
      <c r="C133" s="334"/>
      <c r="D133" s="335"/>
      <c r="E133" s="335"/>
      <c r="F133" s="334"/>
      <c r="G133" s="334"/>
      <c r="H133" s="369"/>
      <c r="I133" s="1742"/>
      <c r="N133" s="1742"/>
      <c r="O133" s="1742"/>
    </row>
    <row r="134" spans="1:15" ht="26.1" customHeight="1" x14ac:dyDescent="0.5">
      <c r="A134" s="1739"/>
      <c r="B134" s="366"/>
      <c r="C134" s="334"/>
      <c r="D134" s="335"/>
      <c r="E134" s="335"/>
      <c r="F134" s="334"/>
      <c r="G134" s="334"/>
      <c r="H134" s="369"/>
      <c r="I134" s="1742"/>
      <c r="N134" s="1742"/>
      <c r="O134" s="1742"/>
    </row>
    <row r="135" spans="1:15" ht="26.1" customHeight="1" x14ac:dyDescent="0.5">
      <c r="A135" s="1739"/>
      <c r="B135" s="366"/>
      <c r="C135" s="334"/>
      <c r="D135" s="335"/>
      <c r="E135" s="335"/>
      <c r="F135" s="334"/>
      <c r="G135" s="334"/>
      <c r="H135" s="369"/>
      <c r="I135" s="1742"/>
      <c r="N135" s="1742"/>
      <c r="O135" s="1742"/>
    </row>
    <row r="136" spans="1:15" ht="26.1" customHeight="1" x14ac:dyDescent="0.5">
      <c r="A136" s="1739"/>
      <c r="B136" s="366"/>
      <c r="C136" s="334"/>
      <c r="D136" s="335"/>
      <c r="E136" s="335"/>
      <c r="F136" s="334"/>
      <c r="G136" s="334"/>
      <c r="H136" s="369"/>
      <c r="I136" s="1742"/>
      <c r="N136" s="1743"/>
      <c r="O136" s="1743"/>
    </row>
    <row r="137" spans="1:15" ht="26.1" customHeight="1" x14ac:dyDescent="0.5">
      <c r="A137" s="1739"/>
      <c r="B137" s="366"/>
      <c r="C137" s="334"/>
      <c r="D137" s="335"/>
      <c r="E137" s="335"/>
      <c r="F137" s="334"/>
      <c r="G137" s="334"/>
      <c r="H137" s="369"/>
      <c r="I137" s="1742"/>
    </row>
    <row r="138" spans="1:15" ht="26.1" customHeight="1" x14ac:dyDescent="0.5">
      <c r="A138" s="1739"/>
      <c r="B138" s="366"/>
      <c r="C138" s="334"/>
      <c r="D138" s="335"/>
      <c r="E138" s="335"/>
      <c r="F138" s="334"/>
      <c r="G138" s="334"/>
      <c r="H138" s="369"/>
      <c r="I138" s="1742"/>
    </row>
    <row r="139" spans="1:15" ht="26.1" customHeight="1" x14ac:dyDescent="0.5">
      <c r="A139" s="1739"/>
      <c r="B139" s="366"/>
      <c r="C139" s="334"/>
      <c r="D139" s="335"/>
      <c r="E139" s="335"/>
      <c r="F139" s="334"/>
      <c r="G139" s="334"/>
      <c r="H139" s="369"/>
      <c r="I139" s="1742"/>
    </row>
    <row r="140" spans="1:15" ht="26.1" customHeight="1" x14ac:dyDescent="0.5">
      <c r="A140" s="1739"/>
      <c r="B140" s="366"/>
      <c r="C140" s="334"/>
      <c r="D140" s="335"/>
      <c r="E140" s="335"/>
      <c r="F140" s="334"/>
      <c r="G140" s="334"/>
      <c r="H140" s="369"/>
      <c r="I140" s="1742"/>
    </row>
    <row r="141" spans="1:15" ht="26.1" customHeight="1" x14ac:dyDescent="0.5">
      <c r="A141" s="1739"/>
      <c r="B141" s="366"/>
      <c r="C141" s="334"/>
      <c r="D141" s="335"/>
      <c r="E141" s="335"/>
      <c r="F141" s="334"/>
      <c r="G141" s="334"/>
      <c r="H141" s="369"/>
      <c r="I141" s="1742"/>
    </row>
    <row r="142" spans="1:15" ht="26.1" customHeight="1" x14ac:dyDescent="0.5">
      <c r="A142" s="1739"/>
      <c r="B142" s="366"/>
      <c r="C142" s="334"/>
      <c r="D142" s="335"/>
      <c r="E142" s="335"/>
      <c r="F142" s="334"/>
      <c r="G142" s="334"/>
      <c r="H142" s="369"/>
      <c r="I142" s="1742"/>
    </row>
    <row r="143" spans="1:15" ht="26.1" customHeight="1" x14ac:dyDescent="0.5">
      <c r="A143" s="1739"/>
      <c r="B143" s="366"/>
      <c r="C143" s="334"/>
      <c r="D143" s="335"/>
      <c r="E143" s="335"/>
      <c r="F143" s="334"/>
      <c r="G143" s="334"/>
      <c r="H143" s="369"/>
      <c r="I143" s="1742"/>
    </row>
    <row r="144" spans="1:15" ht="26.1" customHeight="1" x14ac:dyDescent="0.5">
      <c r="A144" s="1739"/>
      <c r="B144" s="366"/>
      <c r="C144" s="334"/>
      <c r="D144" s="335"/>
      <c r="E144" s="335"/>
      <c r="F144" s="334"/>
      <c r="G144" s="334"/>
      <c r="H144" s="369"/>
      <c r="I144" s="1742"/>
    </row>
    <row r="145" spans="1:9" ht="26.1" customHeight="1" x14ac:dyDescent="0.5">
      <c r="A145" s="1739"/>
      <c r="B145" s="366"/>
      <c r="C145" s="334"/>
      <c r="D145" s="335"/>
      <c r="E145" s="335"/>
      <c r="F145" s="334"/>
      <c r="G145" s="334"/>
      <c r="H145" s="369"/>
      <c r="I145" s="1742"/>
    </row>
    <row r="146" spans="1:9" ht="26.1" customHeight="1" x14ac:dyDescent="0.5">
      <c r="A146" s="1739"/>
      <c r="B146" s="366"/>
      <c r="C146" s="334"/>
      <c r="D146" s="335"/>
      <c r="E146" s="335"/>
      <c r="F146" s="334"/>
      <c r="G146" s="334"/>
      <c r="H146" s="369"/>
      <c r="I146" s="1742"/>
    </row>
    <row r="147" spans="1:9" ht="26.1" customHeight="1" x14ac:dyDescent="0.5">
      <c r="A147" s="1739"/>
      <c r="B147" s="366"/>
      <c r="C147" s="334"/>
      <c r="D147" s="335"/>
      <c r="E147" s="335"/>
      <c r="F147" s="334"/>
      <c r="G147" s="334"/>
      <c r="H147" s="369"/>
      <c r="I147" s="1742"/>
    </row>
    <row r="148" spans="1:9" ht="26.1" customHeight="1" x14ac:dyDescent="0.5">
      <c r="A148" s="1739"/>
      <c r="B148" s="366"/>
      <c r="C148" s="334"/>
      <c r="D148" s="335"/>
      <c r="E148" s="335"/>
      <c r="F148" s="334"/>
      <c r="G148" s="334"/>
      <c r="H148" s="369"/>
      <c r="I148" s="1742"/>
    </row>
    <row r="149" spans="1:9" ht="26.1" customHeight="1" x14ac:dyDescent="0.5">
      <c r="A149" s="1739"/>
      <c r="B149" s="366"/>
      <c r="C149" s="334"/>
      <c r="D149" s="335"/>
      <c r="E149" s="335"/>
      <c r="F149" s="334"/>
      <c r="G149" s="334"/>
      <c r="H149" s="369"/>
      <c r="I149" s="1742"/>
    </row>
    <row r="150" spans="1:9" ht="26.1" customHeight="1" x14ac:dyDescent="0.5">
      <c r="A150" s="1739"/>
      <c r="B150" s="366"/>
      <c r="C150" s="334"/>
      <c r="D150" s="335"/>
      <c r="E150" s="335"/>
      <c r="F150" s="334"/>
      <c r="G150" s="334"/>
      <c r="H150" s="369"/>
      <c r="I150" s="1742"/>
    </row>
    <row r="151" spans="1:9" ht="26.1" customHeight="1" x14ac:dyDescent="0.5">
      <c r="A151" s="1739"/>
      <c r="B151" s="366"/>
      <c r="C151" s="334"/>
      <c r="D151" s="335"/>
      <c r="E151" s="335"/>
      <c r="F151" s="334"/>
      <c r="G151" s="334"/>
      <c r="H151" s="369"/>
      <c r="I151" s="1742"/>
    </row>
    <row r="152" spans="1:9" ht="26.1" customHeight="1" x14ac:dyDescent="0.5">
      <c r="A152" s="1739"/>
      <c r="B152" s="366"/>
      <c r="C152" s="334"/>
      <c r="D152" s="335"/>
      <c r="E152" s="335"/>
      <c r="F152" s="334"/>
      <c r="G152" s="334"/>
      <c r="H152" s="369"/>
      <c r="I152" s="1742"/>
    </row>
    <row r="153" spans="1:9" ht="26.1" customHeight="1" x14ac:dyDescent="0.5">
      <c r="A153" s="1739"/>
      <c r="B153" s="366"/>
      <c r="C153" s="334"/>
      <c r="D153" s="335"/>
      <c r="E153" s="335"/>
      <c r="F153" s="334"/>
      <c r="G153" s="334"/>
      <c r="H153" s="369"/>
      <c r="I153" s="1742"/>
    </row>
    <row r="154" spans="1:9" ht="26.1" customHeight="1" x14ac:dyDescent="0.5">
      <c r="A154" s="1739"/>
      <c r="B154" s="366"/>
      <c r="C154" s="334"/>
      <c r="D154" s="335"/>
      <c r="E154" s="335"/>
      <c r="F154" s="334"/>
      <c r="G154" s="334"/>
      <c r="H154" s="369"/>
      <c r="I154" s="1742"/>
    </row>
    <row r="155" spans="1:9" ht="26.1" customHeight="1" x14ac:dyDescent="0.5">
      <c r="A155" s="1739"/>
      <c r="B155" s="366"/>
      <c r="C155" s="334"/>
      <c r="D155" s="335"/>
      <c r="E155" s="335"/>
      <c r="F155" s="334"/>
      <c r="G155" s="334"/>
      <c r="H155" s="369"/>
      <c r="I155" s="1742"/>
    </row>
    <row r="156" spans="1:9" ht="26.1" customHeight="1" x14ac:dyDescent="0.5">
      <c r="A156" s="1739"/>
      <c r="B156" s="366"/>
      <c r="C156" s="334"/>
      <c r="D156" s="335"/>
      <c r="E156" s="335"/>
      <c r="F156" s="334"/>
      <c r="G156" s="334"/>
      <c r="H156" s="369"/>
      <c r="I156" s="1742"/>
    </row>
    <row r="157" spans="1:9" ht="26.1" customHeight="1" x14ac:dyDescent="0.5">
      <c r="A157" s="1739"/>
      <c r="B157" s="366"/>
      <c r="C157" s="334"/>
      <c r="D157" s="335"/>
      <c r="E157" s="335"/>
      <c r="F157" s="334"/>
      <c r="G157" s="334"/>
      <c r="H157" s="369"/>
      <c r="I157" s="1742"/>
    </row>
    <row r="158" spans="1:9" ht="26.1" customHeight="1" x14ac:dyDescent="0.5">
      <c r="A158" s="800"/>
      <c r="B158" s="339"/>
      <c r="C158" s="334"/>
      <c r="D158" s="335"/>
      <c r="E158" s="335"/>
      <c r="F158" s="334"/>
      <c r="G158" s="334"/>
      <c r="H158" s="369"/>
      <c r="I158" s="801"/>
    </row>
    <row r="159" spans="1:9" ht="26.1" customHeight="1" x14ac:dyDescent="0.5">
      <c r="A159" s="368"/>
      <c r="B159" s="339"/>
      <c r="C159" s="334"/>
      <c r="D159" s="335"/>
      <c r="E159" s="335"/>
      <c r="F159" s="334"/>
      <c r="G159" s="334"/>
      <c r="H159" s="369"/>
      <c r="I159" s="801"/>
    </row>
    <row r="160" spans="1:9" ht="26.1" customHeight="1" x14ac:dyDescent="0.5">
      <c r="A160" s="1739"/>
      <c r="B160" s="366"/>
      <c r="C160" s="334"/>
      <c r="D160" s="335"/>
      <c r="E160" s="334"/>
      <c r="F160" s="334"/>
      <c r="G160" s="334"/>
      <c r="H160" s="369"/>
      <c r="I160" s="1742"/>
    </row>
    <row r="161" spans="1:16" ht="26.1" customHeight="1" x14ac:dyDescent="0.5">
      <c r="A161" s="1739"/>
      <c r="B161" s="366"/>
      <c r="C161" s="334"/>
      <c r="D161" s="335"/>
      <c r="E161" s="334"/>
      <c r="F161" s="334"/>
      <c r="G161" s="334"/>
      <c r="H161" s="369"/>
      <c r="I161" s="1742"/>
      <c r="O161" s="1738"/>
      <c r="P161" s="1738"/>
    </row>
    <row r="162" spans="1:16" ht="26.1" customHeight="1" x14ac:dyDescent="0.5">
      <c r="A162" s="1739"/>
      <c r="B162" s="366"/>
      <c r="C162" s="334"/>
      <c r="D162" s="335"/>
      <c r="E162" s="334"/>
      <c r="F162" s="334"/>
      <c r="G162" s="334"/>
      <c r="H162" s="369"/>
      <c r="I162" s="1742"/>
      <c r="O162" s="1739"/>
      <c r="P162" s="1739"/>
    </row>
    <row r="163" spans="1:16" ht="26.1" customHeight="1" x14ac:dyDescent="0.5">
      <c r="A163" s="1739"/>
      <c r="B163" s="366"/>
      <c r="C163" s="334"/>
      <c r="D163" s="335"/>
      <c r="E163" s="334"/>
      <c r="F163" s="334"/>
      <c r="G163" s="334"/>
      <c r="H163" s="369"/>
      <c r="I163" s="1742"/>
      <c r="O163" s="1739"/>
      <c r="P163" s="1739"/>
    </row>
    <row r="164" spans="1:16" ht="26.1" customHeight="1" x14ac:dyDescent="0.5">
      <c r="A164" s="1739"/>
      <c r="B164" s="366"/>
      <c r="C164" s="334"/>
      <c r="D164" s="335"/>
      <c r="E164" s="334"/>
      <c r="F164" s="334"/>
      <c r="G164" s="334"/>
      <c r="H164" s="369"/>
      <c r="I164" s="1742"/>
      <c r="O164" s="1739"/>
      <c r="P164" s="1739"/>
    </row>
    <row r="165" spans="1:16" ht="26.1" customHeight="1" x14ac:dyDescent="0.5">
      <c r="A165" s="1739"/>
      <c r="B165" s="366"/>
      <c r="C165" s="334"/>
      <c r="D165" s="335"/>
      <c r="E165" s="334"/>
      <c r="F165" s="334"/>
      <c r="G165" s="334"/>
      <c r="H165" s="369"/>
      <c r="I165" s="1742"/>
      <c r="O165" s="1740"/>
      <c r="P165" s="1740"/>
    </row>
    <row r="166" spans="1:16" ht="26.1" customHeight="1" x14ac:dyDescent="0.5">
      <c r="A166" s="1739"/>
      <c r="B166" s="366"/>
      <c r="C166" s="334"/>
      <c r="D166" s="335"/>
      <c r="E166" s="334"/>
      <c r="F166" s="334"/>
      <c r="G166" s="334"/>
      <c r="H166" s="369"/>
      <c r="I166" s="1742"/>
    </row>
    <row r="167" spans="1:16" ht="26.1" customHeight="1" x14ac:dyDescent="0.5">
      <c r="A167" s="1739"/>
      <c r="B167" s="366"/>
      <c r="C167" s="334"/>
      <c r="D167" s="335"/>
      <c r="E167" s="334"/>
      <c r="F167" s="334"/>
      <c r="G167" s="334"/>
      <c r="H167" s="369"/>
      <c r="I167" s="1742"/>
    </row>
    <row r="168" spans="1:16" ht="26.1" customHeight="1" x14ac:dyDescent="0.5">
      <c r="A168" s="1739"/>
      <c r="B168" s="366"/>
      <c r="C168" s="334"/>
      <c r="D168" s="335"/>
      <c r="E168" s="334"/>
      <c r="F168" s="334"/>
      <c r="G168" s="334"/>
      <c r="H168" s="369"/>
      <c r="I168" s="1742"/>
    </row>
    <row r="169" spans="1:16" ht="26.1" customHeight="1" x14ac:dyDescent="0.5">
      <c r="A169" s="1739"/>
      <c r="B169" s="366"/>
      <c r="C169" s="334"/>
      <c r="D169" s="335"/>
      <c r="E169" s="334"/>
      <c r="F169" s="334"/>
      <c r="G169" s="334"/>
      <c r="H169" s="369"/>
      <c r="I169" s="1742"/>
    </row>
    <row r="170" spans="1:16" ht="26.1" customHeight="1" x14ac:dyDescent="0.5">
      <c r="A170" s="1759"/>
      <c r="B170" s="372"/>
      <c r="C170" s="372"/>
      <c r="D170" s="372"/>
      <c r="E170" s="372"/>
      <c r="F170" s="372"/>
      <c r="G170" s="372"/>
      <c r="H170" s="369"/>
      <c r="I170" s="1751"/>
    </row>
    <row r="171" spans="1:16" ht="26.1" customHeight="1" x14ac:dyDescent="0.5">
      <c r="A171" s="1759"/>
      <c r="B171" s="372"/>
      <c r="C171" s="372"/>
      <c r="D171" s="372"/>
      <c r="E171" s="372"/>
      <c r="F171" s="372"/>
      <c r="G171" s="372"/>
      <c r="H171" s="369"/>
      <c r="I171" s="1751"/>
      <c r="N171" s="1738"/>
      <c r="O171" s="1738"/>
    </row>
    <row r="172" spans="1:16" ht="26.1" customHeight="1" x14ac:dyDescent="0.5">
      <c r="A172" s="1759"/>
      <c r="B172" s="372"/>
      <c r="C172" s="372"/>
      <c r="D172" s="372"/>
      <c r="E172" s="372"/>
      <c r="F172" s="372"/>
      <c r="G172" s="372"/>
      <c r="H172" s="369"/>
      <c r="I172" s="1751"/>
      <c r="N172" s="1739"/>
      <c r="O172" s="1739"/>
    </row>
    <row r="173" spans="1:16" ht="26.1" customHeight="1" x14ac:dyDescent="0.5">
      <c r="A173" s="1759"/>
      <c r="B173" s="372"/>
      <c r="C173" s="372"/>
      <c r="D173" s="372"/>
      <c r="E173" s="372"/>
      <c r="F173" s="372"/>
      <c r="G173" s="372"/>
      <c r="H173" s="369"/>
      <c r="I173" s="1751"/>
      <c r="N173" s="1739"/>
      <c r="O173" s="1739"/>
    </row>
    <row r="174" spans="1:16" ht="26.1" customHeight="1" x14ac:dyDescent="0.5">
      <c r="A174" s="1759"/>
      <c r="B174" s="372"/>
      <c r="C174" s="372"/>
      <c r="D174" s="372"/>
      <c r="E174" s="372"/>
      <c r="F174" s="372"/>
      <c r="G174" s="372"/>
      <c r="H174" s="369"/>
      <c r="I174" s="1751"/>
      <c r="N174" s="1739"/>
      <c r="O174" s="1739"/>
    </row>
    <row r="175" spans="1:16" ht="26.1" customHeight="1" x14ac:dyDescent="0.5">
      <c r="A175" s="1759"/>
      <c r="B175" s="372"/>
      <c r="C175" s="372"/>
      <c r="D175" s="372"/>
      <c r="E175" s="372"/>
      <c r="F175" s="372"/>
      <c r="G175" s="372"/>
      <c r="H175" s="369"/>
      <c r="I175" s="1751"/>
      <c r="N175" s="1740"/>
      <c r="O175" s="1740"/>
    </row>
    <row r="176" spans="1:16" ht="26.1" customHeight="1" x14ac:dyDescent="0.5">
      <c r="A176" s="1759"/>
      <c r="B176" s="372"/>
      <c r="C176" s="372"/>
      <c r="D176" s="372"/>
      <c r="E176" s="372"/>
      <c r="F176" s="372"/>
      <c r="G176" s="372"/>
      <c r="H176" s="369"/>
      <c r="I176" s="1751"/>
    </row>
    <row r="177" spans="1:9" ht="26.1" customHeight="1" x14ac:dyDescent="0.5">
      <c r="A177" s="1759"/>
      <c r="B177" s="372"/>
      <c r="C177" s="372"/>
      <c r="D177" s="372"/>
      <c r="E177" s="372"/>
      <c r="F177" s="372"/>
      <c r="G177" s="372"/>
      <c r="H177" s="369"/>
      <c r="I177" s="1751"/>
    </row>
    <row r="178" spans="1:9" ht="26.1" customHeight="1" x14ac:dyDescent="0.5">
      <c r="A178" s="1759"/>
      <c r="B178" s="372"/>
      <c r="C178" s="372"/>
      <c r="D178" s="372"/>
      <c r="E178" s="372"/>
      <c r="F178" s="372"/>
      <c r="G178" s="372"/>
      <c r="H178" s="369"/>
      <c r="I178" s="1751"/>
    </row>
    <row r="179" spans="1:9" ht="26.1" customHeight="1" x14ac:dyDescent="0.5">
      <c r="A179" s="1759"/>
      <c r="B179" s="372"/>
      <c r="C179" s="372"/>
      <c r="D179" s="372"/>
      <c r="E179" s="372"/>
      <c r="F179" s="372"/>
      <c r="G179" s="372"/>
      <c r="H179" s="369"/>
      <c r="I179" s="1751"/>
    </row>
    <row r="184" spans="1:9" ht="14.25" customHeight="1" x14ac:dyDescent="0.5"/>
    <row r="189" spans="1:9" ht="14.25" customHeight="1" x14ac:dyDescent="0.5"/>
    <row r="194" ht="14.25" customHeight="1" x14ac:dyDescent="0.5"/>
    <row r="199" ht="14.25" customHeight="1" x14ac:dyDescent="0.5"/>
    <row r="204" ht="14.25" customHeight="1" x14ac:dyDescent="0.5"/>
    <row r="209" ht="14.25" customHeight="1" x14ac:dyDescent="0.5"/>
    <row r="214" ht="14.25" customHeight="1" x14ac:dyDescent="0.5"/>
    <row r="219" ht="14.25" customHeight="1" x14ac:dyDescent="0.5"/>
    <row r="224" ht="14.25" customHeight="1" x14ac:dyDescent="0.5"/>
    <row r="229" ht="14.25" customHeight="1" x14ac:dyDescent="0.5"/>
    <row r="234" ht="14.25" customHeight="1" x14ac:dyDescent="0.5"/>
    <row r="239" ht="14.25" customHeight="1" x14ac:dyDescent="0.5"/>
    <row r="244" ht="14.25" customHeight="1" x14ac:dyDescent="0.5"/>
  </sheetData>
  <mergeCells count="89">
    <mergeCell ref="B65:B66"/>
    <mergeCell ref="A165:A169"/>
    <mergeCell ref="I153:I157"/>
    <mergeCell ref="A143:A147"/>
    <mergeCell ref="A160:A164"/>
    <mergeCell ref="A128:A132"/>
    <mergeCell ref="A133:A137"/>
    <mergeCell ref="I69:I73"/>
    <mergeCell ref="A123:I123"/>
    <mergeCell ref="B124:B125"/>
    <mergeCell ref="C124:F124"/>
    <mergeCell ref="I104:I108"/>
    <mergeCell ref="I42:I46"/>
    <mergeCell ref="I148:I152"/>
    <mergeCell ref="I128:I132"/>
    <mergeCell ref="A175:A179"/>
    <mergeCell ref="A65:A66"/>
    <mergeCell ref="A84:A88"/>
    <mergeCell ref="A170:A174"/>
    <mergeCell ref="A74:A78"/>
    <mergeCell ref="A89:A93"/>
    <mergeCell ref="A79:A83"/>
    <mergeCell ref="A69:A73"/>
    <mergeCell ref="A124:A125"/>
    <mergeCell ref="A104:A108"/>
    <mergeCell ref="A109:A113"/>
    <mergeCell ref="A94:A98"/>
    <mergeCell ref="A99:A103"/>
    <mergeCell ref="I170:I174"/>
    <mergeCell ref="A138:A142"/>
    <mergeCell ref="N18:O22"/>
    <mergeCell ref="A63:I63"/>
    <mergeCell ref="A64:I64"/>
    <mergeCell ref="I65:I66"/>
    <mergeCell ref="I116:I120"/>
    <mergeCell ref="A116:A120"/>
    <mergeCell ref="I109:I113"/>
    <mergeCell ref="I84:I88"/>
    <mergeCell ref="I89:I93"/>
    <mergeCell ref="I94:I98"/>
    <mergeCell ref="I99:I103"/>
    <mergeCell ref="A47:A51"/>
    <mergeCell ref="I47:I51"/>
    <mergeCell ref="A42:A46"/>
    <mergeCell ref="I175:I179"/>
    <mergeCell ref="I17:I21"/>
    <mergeCell ref="A22:A26"/>
    <mergeCell ref="I22:I26"/>
    <mergeCell ref="A37:A41"/>
    <mergeCell ref="I37:I41"/>
    <mergeCell ref="I27:I31"/>
    <mergeCell ref="A27:A31"/>
    <mergeCell ref="I32:I36"/>
    <mergeCell ref="A32:A36"/>
    <mergeCell ref="A153:A157"/>
    <mergeCell ref="I133:I137"/>
    <mergeCell ref="I74:I78"/>
    <mergeCell ref="A17:A21"/>
    <mergeCell ref="I160:I164"/>
    <mergeCell ref="I165:I169"/>
    <mergeCell ref="N171:O175"/>
    <mergeCell ref="O161:P165"/>
    <mergeCell ref="N132:O136"/>
    <mergeCell ref="A52:A56"/>
    <mergeCell ref="I52:I56"/>
    <mergeCell ref="I57:I61"/>
    <mergeCell ref="A57:A61"/>
    <mergeCell ref="G65:G66"/>
    <mergeCell ref="C65:F65"/>
    <mergeCell ref="I138:I142"/>
    <mergeCell ref="I143:I147"/>
    <mergeCell ref="A122:I122"/>
    <mergeCell ref="A148:A152"/>
    <mergeCell ref="I79:I83"/>
    <mergeCell ref="G124:G125"/>
    <mergeCell ref="I124:I125"/>
    <mergeCell ref="A1:I1"/>
    <mergeCell ref="A2:I2"/>
    <mergeCell ref="I7:I11"/>
    <mergeCell ref="A7:A11"/>
    <mergeCell ref="A12:A16"/>
    <mergeCell ref="I12:I16"/>
    <mergeCell ref="I4:I5"/>
    <mergeCell ref="A4:A5"/>
    <mergeCell ref="H4:H5"/>
    <mergeCell ref="C4:F4"/>
    <mergeCell ref="G4:G5"/>
    <mergeCell ref="B4:B5"/>
    <mergeCell ref="H6:I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&amp;C&amp;14 &amp;"Arial,Bold"43</oddFooter>
  </headerFooter>
  <rowBreaks count="1" manualBreakCount="1">
    <brk id="120" max="1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12"/>
  <sheetViews>
    <sheetView rightToLeft="1" view="pageBreakPreview" zoomScale="60" workbookViewId="0">
      <selection activeCell="K4" sqref="K4"/>
    </sheetView>
  </sheetViews>
  <sheetFormatPr defaultRowHeight="31.5" x14ac:dyDescent="0.5"/>
  <cols>
    <col min="1" max="1" width="34.42578125" customWidth="1"/>
    <col min="2" max="2" width="14" customWidth="1"/>
    <col min="3" max="4" width="9.85546875" bestFit="1" customWidth="1"/>
    <col min="5" max="5" width="8.42578125" customWidth="1"/>
    <col min="6" max="6" width="13.42578125" customWidth="1"/>
    <col min="7" max="7" width="16.28515625" customWidth="1"/>
    <col min="8" max="8" width="12" style="320" customWidth="1"/>
    <col min="9" max="9" width="44.42578125" customWidth="1"/>
  </cols>
  <sheetData>
    <row r="1" spans="1:9" ht="33.6" customHeight="1" x14ac:dyDescent="0.25">
      <c r="A1" s="1463" t="s">
        <v>865</v>
      </c>
      <c r="B1" s="1463"/>
      <c r="C1" s="1463"/>
      <c r="D1" s="1463"/>
      <c r="E1" s="1463"/>
      <c r="F1" s="1463"/>
      <c r="G1" s="1463"/>
      <c r="H1" s="1463"/>
      <c r="I1" s="1463"/>
    </row>
    <row r="2" spans="1:9" ht="44.1" customHeight="1" x14ac:dyDescent="0.35">
      <c r="A2" s="1463" t="s">
        <v>855</v>
      </c>
      <c r="B2" s="1463"/>
      <c r="C2" s="1463"/>
      <c r="D2" s="1463"/>
      <c r="E2" s="1463"/>
      <c r="F2" s="1463"/>
      <c r="G2" s="1463"/>
      <c r="H2" s="1463"/>
      <c r="I2" s="1463"/>
    </row>
    <row r="3" spans="1:9" s="477" customFormat="1" ht="29.45" customHeight="1" thickBot="1" x14ac:dyDescent="0.3">
      <c r="A3" s="355" t="s">
        <v>1000</v>
      </c>
      <c r="B3" s="355"/>
      <c r="C3" s="355"/>
      <c r="D3" s="355"/>
      <c r="E3" s="355"/>
      <c r="F3" s="355"/>
      <c r="G3" s="355"/>
      <c r="H3" s="583"/>
      <c r="I3" s="889" t="s">
        <v>870</v>
      </c>
    </row>
    <row r="4" spans="1:9" ht="38.450000000000003" customHeight="1" thickBot="1" x14ac:dyDescent="0.3">
      <c r="A4" s="1799" t="s">
        <v>819</v>
      </c>
      <c r="B4" s="1662" t="s">
        <v>523</v>
      </c>
      <c r="C4" s="1658" t="s">
        <v>871</v>
      </c>
      <c r="D4" s="1615"/>
      <c r="E4" s="1615"/>
      <c r="F4" s="1615"/>
      <c r="G4" s="1655" t="s">
        <v>861</v>
      </c>
      <c r="H4" s="1662" t="s">
        <v>371</v>
      </c>
      <c r="I4" s="1801" t="s">
        <v>924</v>
      </c>
    </row>
    <row r="5" spans="1:9" ht="36.6" customHeight="1" thickBot="1" x14ac:dyDescent="0.3">
      <c r="A5" s="1800"/>
      <c r="B5" s="1616"/>
      <c r="C5" s="796">
        <v>4</v>
      </c>
      <c r="D5" s="796">
        <v>6</v>
      </c>
      <c r="E5" s="796">
        <v>8</v>
      </c>
      <c r="F5" s="846" t="s">
        <v>654</v>
      </c>
      <c r="G5" s="1616"/>
      <c r="H5" s="1616"/>
      <c r="I5" s="1736"/>
    </row>
    <row r="6" spans="1:9" ht="20.100000000000001" customHeight="1" thickBot="1" x14ac:dyDescent="0.3">
      <c r="A6" s="1795" t="s">
        <v>648</v>
      </c>
      <c r="B6" s="1795"/>
      <c r="C6" s="902"/>
      <c r="D6" s="902"/>
      <c r="E6" s="902"/>
      <c r="F6" s="902"/>
      <c r="G6" s="903"/>
      <c r="H6" s="933"/>
      <c r="I6" s="934" t="s">
        <v>724</v>
      </c>
    </row>
    <row r="7" spans="1:9" ht="20.100000000000001" customHeight="1" x14ac:dyDescent="0.25">
      <c r="A7" s="1731" t="s">
        <v>367</v>
      </c>
      <c r="B7" s="857" t="s">
        <v>547</v>
      </c>
      <c r="C7" s="897">
        <v>12</v>
      </c>
      <c r="D7" s="897">
        <v>1</v>
      </c>
      <c r="E7" s="897">
        <v>1</v>
      </c>
      <c r="F7" s="897">
        <v>0</v>
      </c>
      <c r="G7" s="897">
        <v>14</v>
      </c>
      <c r="H7" s="797" t="s">
        <v>385</v>
      </c>
      <c r="I7" s="1772" t="s">
        <v>427</v>
      </c>
    </row>
    <row r="8" spans="1:9" ht="20.100000000000001" customHeight="1" x14ac:dyDescent="0.25">
      <c r="A8" s="1731"/>
      <c r="B8" s="855" t="s">
        <v>197</v>
      </c>
      <c r="C8" s="906">
        <v>0</v>
      </c>
      <c r="D8" s="906">
        <v>0</v>
      </c>
      <c r="E8" s="906">
        <v>5</v>
      </c>
      <c r="F8" s="906">
        <v>0</v>
      </c>
      <c r="G8" s="906">
        <v>5</v>
      </c>
      <c r="H8" s="856" t="s">
        <v>386</v>
      </c>
      <c r="I8" s="1745"/>
    </row>
    <row r="9" spans="1:9" ht="20.100000000000001" customHeight="1" x14ac:dyDescent="0.25">
      <c r="A9" s="1731"/>
      <c r="B9" s="855" t="s">
        <v>17</v>
      </c>
      <c r="C9" s="906">
        <v>0</v>
      </c>
      <c r="D9" s="906">
        <v>1</v>
      </c>
      <c r="E9" s="906">
        <v>4</v>
      </c>
      <c r="F9" s="906">
        <v>0</v>
      </c>
      <c r="G9" s="906">
        <v>5</v>
      </c>
      <c r="H9" s="856" t="s">
        <v>387</v>
      </c>
      <c r="I9" s="1745"/>
    </row>
    <row r="10" spans="1:9" ht="20.100000000000001" customHeight="1" thickBot="1" x14ac:dyDescent="0.3">
      <c r="A10" s="1731"/>
      <c r="B10" s="575" t="s">
        <v>18</v>
      </c>
      <c r="C10" s="936">
        <v>8</v>
      </c>
      <c r="D10" s="936">
        <v>0</v>
      </c>
      <c r="E10" s="936">
        <v>0</v>
      </c>
      <c r="F10" s="936">
        <v>0</v>
      </c>
      <c r="G10" s="936">
        <v>8</v>
      </c>
      <c r="H10" s="849" t="s">
        <v>372</v>
      </c>
      <c r="I10" s="1745"/>
    </row>
    <row r="11" spans="1:9" ht="20.100000000000001" customHeight="1" thickBot="1" x14ac:dyDescent="0.3">
      <c r="A11" s="1773"/>
      <c r="B11" s="851" t="s">
        <v>0</v>
      </c>
      <c r="C11" s="938">
        <v>20</v>
      </c>
      <c r="D11" s="938">
        <v>2</v>
      </c>
      <c r="E11" s="938">
        <v>10</v>
      </c>
      <c r="F11" s="938">
        <v>0</v>
      </c>
      <c r="G11" s="938">
        <v>32</v>
      </c>
      <c r="H11" s="852" t="s">
        <v>376</v>
      </c>
      <c r="I11" s="1746"/>
    </row>
    <row r="12" spans="1:9" ht="20.100000000000001" customHeight="1" x14ac:dyDescent="0.25">
      <c r="A12" s="1793" t="s">
        <v>310</v>
      </c>
      <c r="B12" s="850" t="s">
        <v>547</v>
      </c>
      <c r="C12" s="937">
        <v>38</v>
      </c>
      <c r="D12" s="937">
        <v>0</v>
      </c>
      <c r="E12" s="937">
        <v>0</v>
      </c>
      <c r="F12" s="937">
        <v>0</v>
      </c>
      <c r="G12" s="937">
        <v>38</v>
      </c>
      <c r="H12" s="797" t="s">
        <v>385</v>
      </c>
      <c r="I12" s="1765" t="s">
        <v>428</v>
      </c>
    </row>
    <row r="13" spans="1:9" ht="20.100000000000001" customHeight="1" x14ac:dyDescent="0.25">
      <c r="A13" s="1753"/>
      <c r="B13" s="855" t="s">
        <v>197</v>
      </c>
      <c r="C13" s="906">
        <v>0</v>
      </c>
      <c r="D13" s="906">
        <v>22</v>
      </c>
      <c r="E13" s="906">
        <v>10</v>
      </c>
      <c r="F13" s="906">
        <v>0</v>
      </c>
      <c r="G13" s="906">
        <v>32</v>
      </c>
      <c r="H13" s="856" t="s">
        <v>386</v>
      </c>
      <c r="I13" s="1766"/>
    </row>
    <row r="14" spans="1:9" ht="20.100000000000001" customHeight="1" x14ac:dyDescent="0.25">
      <c r="A14" s="1753"/>
      <c r="B14" s="855" t="s">
        <v>17</v>
      </c>
      <c r="C14" s="906">
        <v>21</v>
      </c>
      <c r="D14" s="906">
        <v>0</v>
      </c>
      <c r="E14" s="906">
        <v>0</v>
      </c>
      <c r="F14" s="906">
        <v>1</v>
      </c>
      <c r="G14" s="906">
        <v>22</v>
      </c>
      <c r="H14" s="856" t="s">
        <v>387</v>
      </c>
      <c r="I14" s="1766"/>
    </row>
    <row r="15" spans="1:9" ht="20.100000000000001" customHeight="1" thickBot="1" x14ac:dyDescent="0.3">
      <c r="A15" s="1753"/>
      <c r="B15" s="855" t="s">
        <v>18</v>
      </c>
      <c r="C15" s="906">
        <v>27</v>
      </c>
      <c r="D15" s="906">
        <v>0</v>
      </c>
      <c r="E15" s="906">
        <v>0</v>
      </c>
      <c r="F15" s="906">
        <v>0</v>
      </c>
      <c r="G15" s="906">
        <v>27</v>
      </c>
      <c r="H15" s="856" t="s">
        <v>372</v>
      </c>
      <c r="I15" s="1766"/>
    </row>
    <row r="16" spans="1:9" ht="20.100000000000001" customHeight="1" thickBot="1" x14ac:dyDescent="0.3">
      <c r="A16" s="1794"/>
      <c r="B16" s="851" t="s">
        <v>0</v>
      </c>
      <c r="C16" s="938">
        <v>86</v>
      </c>
      <c r="D16" s="938">
        <v>22</v>
      </c>
      <c r="E16" s="938">
        <v>10</v>
      </c>
      <c r="F16" s="938">
        <v>1</v>
      </c>
      <c r="G16" s="938">
        <v>119</v>
      </c>
      <c r="H16" s="852" t="s">
        <v>376</v>
      </c>
      <c r="I16" s="1767"/>
    </row>
    <row r="17" spans="1:9" ht="20.100000000000001" customHeight="1" x14ac:dyDescent="0.25">
      <c r="A17" s="1753" t="s">
        <v>357</v>
      </c>
      <c r="B17" s="853" t="s">
        <v>547</v>
      </c>
      <c r="C17" s="907">
        <v>7</v>
      </c>
      <c r="D17" s="907">
        <v>0</v>
      </c>
      <c r="E17" s="907">
        <v>0</v>
      </c>
      <c r="F17" s="907">
        <v>0</v>
      </c>
      <c r="G17" s="907">
        <v>7</v>
      </c>
      <c r="H17" s="797" t="s">
        <v>385</v>
      </c>
      <c r="I17" s="1765" t="s">
        <v>429</v>
      </c>
    </row>
    <row r="18" spans="1:9" ht="20.100000000000001" customHeight="1" x14ac:dyDescent="0.25">
      <c r="A18" s="1753"/>
      <c r="B18" s="855" t="s">
        <v>197</v>
      </c>
      <c r="C18" s="906">
        <v>0</v>
      </c>
      <c r="D18" s="906">
        <v>0</v>
      </c>
      <c r="E18" s="906">
        <v>0</v>
      </c>
      <c r="F18" s="906">
        <v>0</v>
      </c>
      <c r="G18" s="906">
        <v>0</v>
      </c>
      <c r="H18" s="856" t="s">
        <v>386</v>
      </c>
      <c r="I18" s="1766"/>
    </row>
    <row r="19" spans="1:9" ht="20.100000000000001" customHeight="1" x14ac:dyDescent="0.25">
      <c r="A19" s="1753"/>
      <c r="B19" s="855" t="s">
        <v>17</v>
      </c>
      <c r="C19" s="906">
        <v>4</v>
      </c>
      <c r="D19" s="906">
        <v>7</v>
      </c>
      <c r="E19" s="906">
        <v>1</v>
      </c>
      <c r="F19" s="906">
        <v>0</v>
      </c>
      <c r="G19" s="906">
        <v>12</v>
      </c>
      <c r="H19" s="856" t="s">
        <v>387</v>
      </c>
      <c r="I19" s="1766"/>
    </row>
    <row r="20" spans="1:9" ht="20.100000000000001" customHeight="1" thickBot="1" x14ac:dyDescent="0.3">
      <c r="A20" s="1753"/>
      <c r="B20" s="881" t="s">
        <v>18</v>
      </c>
      <c r="C20" s="908">
        <v>4</v>
      </c>
      <c r="D20" s="908">
        <v>0</v>
      </c>
      <c r="E20" s="908">
        <v>0</v>
      </c>
      <c r="F20" s="908">
        <v>0</v>
      </c>
      <c r="G20" s="906">
        <v>4</v>
      </c>
      <c r="H20" s="856" t="s">
        <v>372</v>
      </c>
      <c r="I20" s="1766"/>
    </row>
    <row r="21" spans="1:9" ht="20.100000000000001" customHeight="1" thickBot="1" x14ac:dyDescent="0.3">
      <c r="A21" s="1753"/>
      <c r="B21" s="851" t="s">
        <v>0</v>
      </c>
      <c r="C21" s="938">
        <v>15</v>
      </c>
      <c r="D21" s="938">
        <v>7</v>
      </c>
      <c r="E21" s="938">
        <v>1</v>
      </c>
      <c r="F21" s="938">
        <v>0</v>
      </c>
      <c r="G21" s="938">
        <v>23</v>
      </c>
      <c r="H21" s="852" t="s">
        <v>376</v>
      </c>
      <c r="I21" s="1767"/>
    </row>
    <row r="22" spans="1:9" ht="20.100000000000001" customHeight="1" thickBot="1" x14ac:dyDescent="0.3">
      <c r="A22" s="1788" t="s">
        <v>82</v>
      </c>
      <c r="B22" s="853" t="s">
        <v>547</v>
      </c>
      <c r="C22" s="909">
        <v>352</v>
      </c>
      <c r="D22" s="907">
        <v>83</v>
      </c>
      <c r="E22" s="909">
        <v>7</v>
      </c>
      <c r="F22" s="909">
        <v>16</v>
      </c>
      <c r="G22" s="905">
        <v>458</v>
      </c>
      <c r="H22" s="797" t="s">
        <v>385</v>
      </c>
      <c r="I22" s="1765" t="s">
        <v>430</v>
      </c>
    </row>
    <row r="23" spans="1:9" ht="20.100000000000001" customHeight="1" thickTop="1" thickBot="1" x14ac:dyDescent="0.3">
      <c r="A23" s="1786"/>
      <c r="B23" s="855" t="s">
        <v>197</v>
      </c>
      <c r="C23" s="910">
        <v>21</v>
      </c>
      <c r="D23" s="906">
        <v>49</v>
      </c>
      <c r="E23" s="910">
        <v>13</v>
      </c>
      <c r="F23" s="910">
        <v>1</v>
      </c>
      <c r="G23" s="906">
        <v>84</v>
      </c>
      <c r="H23" s="856" t="s">
        <v>386</v>
      </c>
      <c r="I23" s="1766"/>
    </row>
    <row r="24" spans="1:9" ht="20.100000000000001" customHeight="1" thickTop="1" thickBot="1" x14ac:dyDescent="0.3">
      <c r="A24" s="1786"/>
      <c r="B24" s="855" t="s">
        <v>17</v>
      </c>
      <c r="C24" s="910">
        <v>231</v>
      </c>
      <c r="D24" s="906">
        <v>71</v>
      </c>
      <c r="E24" s="910">
        <v>12</v>
      </c>
      <c r="F24" s="910">
        <v>2</v>
      </c>
      <c r="G24" s="906">
        <v>316</v>
      </c>
      <c r="H24" s="856" t="s">
        <v>387</v>
      </c>
      <c r="I24" s="1766"/>
    </row>
    <row r="25" spans="1:9" ht="20.100000000000001" customHeight="1" thickTop="1" thickBot="1" x14ac:dyDescent="0.3">
      <c r="A25" s="1786"/>
      <c r="B25" s="855" t="s">
        <v>18</v>
      </c>
      <c r="C25" s="910">
        <v>46</v>
      </c>
      <c r="D25" s="906">
        <v>28</v>
      </c>
      <c r="E25" s="910">
        <v>5</v>
      </c>
      <c r="F25" s="910">
        <v>4</v>
      </c>
      <c r="G25" s="906">
        <v>83</v>
      </c>
      <c r="H25" s="856" t="s">
        <v>372</v>
      </c>
      <c r="I25" s="1766"/>
    </row>
    <row r="26" spans="1:9" ht="20.100000000000001" customHeight="1" thickTop="1" thickBot="1" x14ac:dyDescent="0.3">
      <c r="A26" s="1789"/>
      <c r="B26" s="851" t="s">
        <v>0</v>
      </c>
      <c r="C26" s="938">
        <v>650</v>
      </c>
      <c r="D26" s="938">
        <v>231</v>
      </c>
      <c r="E26" s="938">
        <v>37</v>
      </c>
      <c r="F26" s="938">
        <v>23</v>
      </c>
      <c r="G26" s="938">
        <v>941</v>
      </c>
      <c r="H26" s="852" t="s">
        <v>376</v>
      </c>
      <c r="I26" s="1767"/>
    </row>
    <row r="27" spans="1:9" ht="20.100000000000001" customHeight="1" thickBot="1" x14ac:dyDescent="0.3">
      <c r="A27" s="1785" t="s">
        <v>163</v>
      </c>
      <c r="B27" s="853" t="s">
        <v>547</v>
      </c>
      <c r="C27" s="909">
        <v>73</v>
      </c>
      <c r="D27" s="907">
        <v>0</v>
      </c>
      <c r="E27" s="909">
        <v>0</v>
      </c>
      <c r="F27" s="909">
        <v>0</v>
      </c>
      <c r="G27" s="907">
        <v>73</v>
      </c>
      <c r="H27" s="797" t="s">
        <v>385</v>
      </c>
      <c r="I27" s="1765" t="s">
        <v>431</v>
      </c>
    </row>
    <row r="28" spans="1:9" ht="20.100000000000001" customHeight="1" thickTop="1" thickBot="1" x14ac:dyDescent="0.3">
      <c r="A28" s="1786"/>
      <c r="B28" s="855" t="s">
        <v>197</v>
      </c>
      <c r="C28" s="910">
        <v>2</v>
      </c>
      <c r="D28" s="906">
        <v>46</v>
      </c>
      <c r="E28" s="910">
        <v>0</v>
      </c>
      <c r="F28" s="910">
        <v>0</v>
      </c>
      <c r="G28" s="906">
        <v>48</v>
      </c>
      <c r="H28" s="856" t="s">
        <v>386</v>
      </c>
      <c r="I28" s="1766"/>
    </row>
    <row r="29" spans="1:9" ht="20.100000000000001" customHeight="1" thickTop="1" thickBot="1" x14ac:dyDescent="0.3">
      <c r="A29" s="1786"/>
      <c r="B29" s="798" t="s">
        <v>17</v>
      </c>
      <c r="C29" s="911">
        <v>0</v>
      </c>
      <c r="D29" s="912">
        <v>0</v>
      </c>
      <c r="E29" s="911">
        <v>0</v>
      </c>
      <c r="F29" s="911">
        <v>0</v>
      </c>
      <c r="G29" s="906">
        <v>0</v>
      </c>
      <c r="H29" s="845" t="s">
        <v>387</v>
      </c>
      <c r="I29" s="1766"/>
    </row>
    <row r="30" spans="1:9" ht="20.100000000000001" customHeight="1" thickTop="1" thickBot="1" x14ac:dyDescent="0.3">
      <c r="A30" s="1786"/>
      <c r="B30" s="855" t="s">
        <v>18</v>
      </c>
      <c r="C30" s="910">
        <v>75</v>
      </c>
      <c r="D30" s="906">
        <v>0</v>
      </c>
      <c r="E30" s="910">
        <v>0</v>
      </c>
      <c r="F30" s="910">
        <v>1</v>
      </c>
      <c r="G30" s="906">
        <v>76</v>
      </c>
      <c r="H30" s="856" t="s">
        <v>372</v>
      </c>
      <c r="I30" s="1766"/>
    </row>
    <row r="31" spans="1:9" ht="20.100000000000001" customHeight="1" thickTop="1" thickBot="1" x14ac:dyDescent="0.3">
      <c r="A31" s="1798"/>
      <c r="B31" s="851" t="s">
        <v>0</v>
      </c>
      <c r="C31" s="938">
        <v>150</v>
      </c>
      <c r="D31" s="938">
        <v>46</v>
      </c>
      <c r="E31" s="938">
        <v>0</v>
      </c>
      <c r="F31" s="938">
        <v>1</v>
      </c>
      <c r="G31" s="938">
        <v>197</v>
      </c>
      <c r="H31" s="852" t="s">
        <v>376</v>
      </c>
      <c r="I31" s="1767"/>
    </row>
    <row r="32" spans="1:9" ht="20.100000000000001" customHeight="1" x14ac:dyDescent="0.25">
      <c r="A32" s="1790" t="s">
        <v>164</v>
      </c>
      <c r="B32" s="843" t="s">
        <v>547</v>
      </c>
      <c r="C32" s="913">
        <v>87</v>
      </c>
      <c r="D32" s="914">
        <v>3</v>
      </c>
      <c r="E32" s="913">
        <v>0</v>
      </c>
      <c r="F32" s="913">
        <v>0</v>
      </c>
      <c r="G32" s="905">
        <v>90</v>
      </c>
      <c r="H32" s="797" t="s">
        <v>385</v>
      </c>
      <c r="I32" s="1765" t="s">
        <v>432</v>
      </c>
    </row>
    <row r="33" spans="1:20" ht="20.100000000000001" customHeight="1" x14ac:dyDescent="0.25">
      <c r="A33" s="1791"/>
      <c r="B33" s="855" t="s">
        <v>197</v>
      </c>
      <c r="C33" s="911">
        <v>0</v>
      </c>
      <c r="D33" s="912">
        <v>16</v>
      </c>
      <c r="E33" s="911">
        <v>2</v>
      </c>
      <c r="F33" s="911">
        <v>0</v>
      </c>
      <c r="G33" s="906">
        <v>18</v>
      </c>
      <c r="H33" s="845" t="s">
        <v>386</v>
      </c>
      <c r="I33" s="1766"/>
    </row>
    <row r="34" spans="1:20" ht="20.100000000000001" customHeight="1" x14ac:dyDescent="0.25">
      <c r="A34" s="1791"/>
      <c r="B34" s="855" t="s">
        <v>17</v>
      </c>
      <c r="C34" s="911">
        <v>0</v>
      </c>
      <c r="D34" s="912">
        <v>0</v>
      </c>
      <c r="E34" s="911">
        <v>0</v>
      </c>
      <c r="F34" s="911">
        <v>0</v>
      </c>
      <c r="G34" s="906">
        <v>0</v>
      </c>
      <c r="H34" s="845" t="s">
        <v>387</v>
      </c>
      <c r="I34" s="1766"/>
    </row>
    <row r="35" spans="1:20" ht="20.100000000000001" customHeight="1" thickBot="1" x14ac:dyDescent="0.3">
      <c r="A35" s="1791"/>
      <c r="B35" s="855" t="s">
        <v>18</v>
      </c>
      <c r="C35" s="911">
        <v>25</v>
      </c>
      <c r="D35" s="912">
        <v>1</v>
      </c>
      <c r="E35" s="911">
        <v>0</v>
      </c>
      <c r="F35" s="911">
        <v>0</v>
      </c>
      <c r="G35" s="906">
        <v>26</v>
      </c>
      <c r="H35" s="845" t="s">
        <v>372</v>
      </c>
      <c r="I35" s="1766"/>
    </row>
    <row r="36" spans="1:20" ht="20.100000000000001" customHeight="1" thickBot="1" x14ac:dyDescent="0.3">
      <c r="A36" s="1792"/>
      <c r="B36" s="851" t="s">
        <v>0</v>
      </c>
      <c r="C36" s="938">
        <v>112</v>
      </c>
      <c r="D36" s="938">
        <v>20</v>
      </c>
      <c r="E36" s="938">
        <v>2</v>
      </c>
      <c r="F36" s="938">
        <v>0</v>
      </c>
      <c r="G36" s="938">
        <v>134</v>
      </c>
      <c r="H36" s="852" t="s">
        <v>376</v>
      </c>
      <c r="I36" s="1767"/>
    </row>
    <row r="37" spans="1:20" ht="20.100000000000001" customHeight="1" thickBot="1" x14ac:dyDescent="0.3">
      <c r="A37" s="1785" t="s">
        <v>575</v>
      </c>
      <c r="B37" s="884" t="s">
        <v>547</v>
      </c>
      <c r="C37" s="915">
        <v>39</v>
      </c>
      <c r="D37" s="916">
        <v>8</v>
      </c>
      <c r="E37" s="915">
        <v>1</v>
      </c>
      <c r="F37" s="915">
        <v>0</v>
      </c>
      <c r="G37" s="907">
        <v>48</v>
      </c>
      <c r="H37" s="917" t="s">
        <v>385</v>
      </c>
      <c r="I37" s="1768" t="s">
        <v>574</v>
      </c>
      <c r="K37" s="1774"/>
      <c r="L37" s="400"/>
      <c r="M37" s="405"/>
      <c r="N37" s="403"/>
      <c r="O37" s="405"/>
      <c r="P37" s="405"/>
      <c r="Q37" s="405"/>
      <c r="R37" s="408"/>
      <c r="S37" s="1777"/>
      <c r="T37" s="1777"/>
    </row>
    <row r="38" spans="1:20" ht="20.100000000000001" customHeight="1" thickTop="1" thickBot="1" x14ac:dyDescent="0.3">
      <c r="A38" s="1786"/>
      <c r="B38" s="855" t="s">
        <v>197</v>
      </c>
      <c r="C38" s="910">
        <v>7</v>
      </c>
      <c r="D38" s="906">
        <v>0</v>
      </c>
      <c r="E38" s="910">
        <v>0</v>
      </c>
      <c r="F38" s="910">
        <v>0</v>
      </c>
      <c r="G38" s="906">
        <v>7</v>
      </c>
      <c r="H38" s="856" t="s">
        <v>386</v>
      </c>
      <c r="I38" s="1769"/>
      <c r="K38" s="1775"/>
      <c r="L38" s="432"/>
      <c r="M38" s="404"/>
      <c r="N38" s="401"/>
      <c r="O38" s="404"/>
      <c r="P38" s="404"/>
      <c r="Q38" s="404"/>
      <c r="R38" s="407"/>
      <c r="S38" s="1778"/>
      <c r="T38" s="1778"/>
    </row>
    <row r="39" spans="1:20" ht="20.100000000000001" customHeight="1" thickTop="1" thickBot="1" x14ac:dyDescent="0.3">
      <c r="A39" s="1786"/>
      <c r="B39" s="855" t="s">
        <v>17</v>
      </c>
      <c r="C39" s="910">
        <v>22</v>
      </c>
      <c r="D39" s="906">
        <v>27</v>
      </c>
      <c r="E39" s="910">
        <v>16</v>
      </c>
      <c r="F39" s="910">
        <v>1</v>
      </c>
      <c r="G39" s="906">
        <v>66</v>
      </c>
      <c r="H39" s="856" t="s">
        <v>387</v>
      </c>
      <c r="I39" s="1769"/>
      <c r="K39" s="1775"/>
      <c r="L39" s="432"/>
      <c r="M39" s="404"/>
      <c r="N39" s="401"/>
      <c r="O39" s="404"/>
      <c r="P39" s="404"/>
      <c r="Q39" s="404"/>
      <c r="R39" s="407"/>
      <c r="S39" s="1778"/>
      <c r="T39" s="1778"/>
    </row>
    <row r="40" spans="1:20" ht="20.100000000000001" customHeight="1" thickTop="1" thickBot="1" x14ac:dyDescent="0.3">
      <c r="A40" s="1787"/>
      <c r="B40" s="881" t="s">
        <v>18</v>
      </c>
      <c r="C40" s="918">
        <v>65</v>
      </c>
      <c r="D40" s="908">
        <v>6</v>
      </c>
      <c r="E40" s="918">
        <v>0</v>
      </c>
      <c r="F40" s="918">
        <v>1</v>
      </c>
      <c r="G40" s="906">
        <v>72</v>
      </c>
      <c r="H40" s="845" t="s">
        <v>372</v>
      </c>
      <c r="I40" s="1769"/>
      <c r="K40" s="1776"/>
      <c r="L40" s="431"/>
      <c r="M40" s="406"/>
      <c r="N40" s="402"/>
      <c r="O40" s="406"/>
      <c r="P40" s="406"/>
      <c r="Q40" s="406"/>
      <c r="R40" s="430"/>
      <c r="S40" s="1778"/>
      <c r="T40" s="1778"/>
    </row>
    <row r="41" spans="1:20" ht="20.100000000000001" customHeight="1" thickTop="1" thickBot="1" x14ac:dyDescent="0.3">
      <c r="A41" s="1787"/>
      <c r="B41" s="851" t="s">
        <v>0</v>
      </c>
      <c r="C41" s="938">
        <v>133</v>
      </c>
      <c r="D41" s="938">
        <v>41</v>
      </c>
      <c r="E41" s="938">
        <v>17</v>
      </c>
      <c r="F41" s="938">
        <v>2</v>
      </c>
      <c r="G41" s="938">
        <v>193</v>
      </c>
      <c r="H41" s="852" t="s">
        <v>376</v>
      </c>
      <c r="I41" s="1770"/>
      <c r="K41" s="1776"/>
      <c r="L41" s="431"/>
      <c r="M41" s="406"/>
      <c r="N41" s="406"/>
      <c r="O41" s="406"/>
      <c r="P41" s="406"/>
      <c r="Q41" s="406"/>
      <c r="R41" s="430"/>
      <c r="S41" s="1778"/>
      <c r="T41" s="1778"/>
    </row>
    <row r="42" spans="1:20" ht="20.100000000000001" customHeight="1" thickBot="1" x14ac:dyDescent="0.3">
      <c r="A42" s="1785" t="s">
        <v>536</v>
      </c>
      <c r="B42" s="884" t="s">
        <v>547</v>
      </c>
      <c r="C42" s="915">
        <v>78</v>
      </c>
      <c r="D42" s="916">
        <v>3</v>
      </c>
      <c r="E42" s="915">
        <v>0</v>
      </c>
      <c r="F42" s="915">
        <v>0</v>
      </c>
      <c r="G42" s="905">
        <v>81</v>
      </c>
      <c r="H42" s="917" t="s">
        <v>385</v>
      </c>
      <c r="I42" s="1768" t="s">
        <v>568</v>
      </c>
    </row>
    <row r="43" spans="1:20" ht="20.100000000000001" customHeight="1" thickTop="1" thickBot="1" x14ac:dyDescent="0.3">
      <c r="A43" s="1786"/>
      <c r="B43" s="855" t="s">
        <v>197</v>
      </c>
      <c r="C43" s="910">
        <v>11</v>
      </c>
      <c r="D43" s="906">
        <v>28</v>
      </c>
      <c r="E43" s="910">
        <v>7</v>
      </c>
      <c r="F43" s="910">
        <v>0</v>
      </c>
      <c r="G43" s="906">
        <v>46</v>
      </c>
      <c r="H43" s="856" t="s">
        <v>386</v>
      </c>
      <c r="I43" s="1769"/>
    </row>
    <row r="44" spans="1:20" ht="20.100000000000001" customHeight="1" thickTop="1" thickBot="1" x14ac:dyDescent="0.3">
      <c r="A44" s="1786"/>
      <c r="B44" s="855" t="s">
        <v>17</v>
      </c>
      <c r="C44" s="910">
        <v>0</v>
      </c>
      <c r="D44" s="906">
        <v>0</v>
      </c>
      <c r="E44" s="910">
        <v>0</v>
      </c>
      <c r="F44" s="910">
        <v>0</v>
      </c>
      <c r="G44" s="906">
        <v>0</v>
      </c>
      <c r="H44" s="856" t="s">
        <v>387</v>
      </c>
      <c r="I44" s="1769"/>
    </row>
    <row r="45" spans="1:20" ht="20.100000000000001" customHeight="1" thickTop="1" thickBot="1" x14ac:dyDescent="0.3">
      <c r="A45" s="1787"/>
      <c r="B45" s="881" t="s">
        <v>18</v>
      </c>
      <c r="C45" s="918">
        <v>20</v>
      </c>
      <c r="D45" s="908">
        <v>0</v>
      </c>
      <c r="E45" s="918">
        <v>0</v>
      </c>
      <c r="F45" s="918">
        <v>0</v>
      </c>
      <c r="G45" s="906">
        <v>20</v>
      </c>
      <c r="H45" s="845" t="s">
        <v>372</v>
      </c>
      <c r="I45" s="1769"/>
    </row>
    <row r="46" spans="1:20" ht="20.100000000000001" customHeight="1" thickTop="1" thickBot="1" x14ac:dyDescent="0.3">
      <c r="A46" s="1787"/>
      <c r="B46" s="851" t="s">
        <v>0</v>
      </c>
      <c r="C46" s="938">
        <v>109</v>
      </c>
      <c r="D46" s="938">
        <v>31</v>
      </c>
      <c r="E46" s="938">
        <v>7</v>
      </c>
      <c r="F46" s="938">
        <v>0</v>
      </c>
      <c r="G46" s="938">
        <v>147</v>
      </c>
      <c r="H46" s="852" t="s">
        <v>376</v>
      </c>
      <c r="I46" s="1771"/>
    </row>
    <row r="47" spans="1:20" ht="20.100000000000001" customHeight="1" x14ac:dyDescent="0.25">
      <c r="A47" s="1779" t="s">
        <v>562</v>
      </c>
      <c r="B47" s="919" t="s">
        <v>547</v>
      </c>
      <c r="C47" s="920">
        <v>1769</v>
      </c>
      <c r="D47" s="921">
        <v>179</v>
      </c>
      <c r="E47" s="920">
        <v>11</v>
      </c>
      <c r="F47" s="921">
        <v>17</v>
      </c>
      <c r="G47" s="920">
        <v>1976</v>
      </c>
      <c r="H47" s="922" t="s">
        <v>385</v>
      </c>
      <c r="I47" s="1782" t="s">
        <v>705</v>
      </c>
    </row>
    <row r="48" spans="1:20" ht="20.100000000000001" customHeight="1" x14ac:dyDescent="0.25">
      <c r="A48" s="1780"/>
      <c r="B48" s="935" t="s">
        <v>197</v>
      </c>
      <c r="C48" s="924">
        <v>149</v>
      </c>
      <c r="D48" s="925">
        <v>449</v>
      </c>
      <c r="E48" s="924">
        <v>151</v>
      </c>
      <c r="F48" s="925">
        <v>3</v>
      </c>
      <c r="G48" s="926">
        <v>752</v>
      </c>
      <c r="H48" s="875" t="s">
        <v>386</v>
      </c>
      <c r="I48" s="1783"/>
    </row>
    <row r="49" spans="1:9" ht="20.100000000000001" customHeight="1" x14ac:dyDescent="0.25">
      <c r="A49" s="1780"/>
      <c r="B49" s="927" t="s">
        <v>17</v>
      </c>
      <c r="C49" s="926">
        <v>292</v>
      </c>
      <c r="D49" s="928">
        <v>209</v>
      </c>
      <c r="E49" s="926">
        <v>56</v>
      </c>
      <c r="F49" s="928">
        <v>4</v>
      </c>
      <c r="G49" s="926">
        <v>561</v>
      </c>
      <c r="H49" s="875" t="s">
        <v>387</v>
      </c>
      <c r="I49" s="1783"/>
    </row>
    <row r="50" spans="1:9" ht="20.100000000000001" customHeight="1" thickBot="1" x14ac:dyDescent="0.3">
      <c r="A50" s="1780"/>
      <c r="B50" s="923" t="s">
        <v>18</v>
      </c>
      <c r="C50" s="924">
        <v>837</v>
      </c>
      <c r="D50" s="925">
        <v>875</v>
      </c>
      <c r="E50" s="924">
        <v>6</v>
      </c>
      <c r="F50" s="925">
        <v>8</v>
      </c>
      <c r="G50" s="926">
        <v>1726</v>
      </c>
      <c r="H50" s="875" t="s">
        <v>372</v>
      </c>
      <c r="I50" s="1783"/>
    </row>
    <row r="51" spans="1:9" ht="20.100000000000001" customHeight="1" thickBot="1" x14ac:dyDescent="0.3">
      <c r="A51" s="1781"/>
      <c r="B51" s="851" t="s">
        <v>0</v>
      </c>
      <c r="C51" s="938">
        <v>3047</v>
      </c>
      <c r="D51" s="938">
        <v>1712</v>
      </c>
      <c r="E51" s="938">
        <v>224</v>
      </c>
      <c r="F51" s="938">
        <v>32</v>
      </c>
      <c r="G51" s="938">
        <v>5015</v>
      </c>
      <c r="H51" s="852" t="s">
        <v>376</v>
      </c>
      <c r="I51" s="1784"/>
    </row>
    <row r="52" spans="1:9" s="477" customFormat="1" ht="20.100000000000001" customHeight="1" x14ac:dyDescent="0.25">
      <c r="A52" s="1796" t="s">
        <v>721</v>
      </c>
      <c r="B52" s="929" t="s">
        <v>520</v>
      </c>
      <c r="C52" s="930">
        <v>9627</v>
      </c>
      <c r="D52" s="930">
        <v>3722</v>
      </c>
      <c r="E52" s="930">
        <v>405</v>
      </c>
      <c r="F52" s="930">
        <v>20</v>
      </c>
      <c r="G52" s="930">
        <v>13774</v>
      </c>
      <c r="H52" s="931" t="s">
        <v>385</v>
      </c>
      <c r="I52" s="1762" t="s">
        <v>712</v>
      </c>
    </row>
    <row r="53" spans="1:9" s="477" customFormat="1" ht="20.100000000000001" customHeight="1" x14ac:dyDescent="0.25">
      <c r="A53" s="1796"/>
      <c r="B53" s="935" t="s">
        <v>197</v>
      </c>
      <c r="C53" s="928">
        <v>810</v>
      </c>
      <c r="D53" s="928">
        <v>7022</v>
      </c>
      <c r="E53" s="928">
        <v>812</v>
      </c>
      <c r="F53" s="928">
        <v>7</v>
      </c>
      <c r="G53" s="928">
        <v>8651</v>
      </c>
      <c r="H53" s="875" t="s">
        <v>386</v>
      </c>
      <c r="I53" s="1763"/>
    </row>
    <row r="54" spans="1:9" s="477" customFormat="1" ht="20.100000000000001" customHeight="1" x14ac:dyDescent="0.25">
      <c r="A54" s="1796"/>
      <c r="B54" s="873" t="s">
        <v>521</v>
      </c>
      <c r="C54" s="928">
        <v>57</v>
      </c>
      <c r="D54" s="928">
        <v>345</v>
      </c>
      <c r="E54" s="928">
        <v>101</v>
      </c>
      <c r="F54" s="928">
        <v>12</v>
      </c>
      <c r="G54" s="928">
        <v>515</v>
      </c>
      <c r="H54" s="875" t="s">
        <v>387</v>
      </c>
      <c r="I54" s="1763"/>
    </row>
    <row r="55" spans="1:9" s="477" customFormat="1" ht="20.100000000000001" customHeight="1" thickBot="1" x14ac:dyDescent="0.3">
      <c r="A55" s="1796"/>
      <c r="B55" s="900" t="s">
        <v>524</v>
      </c>
      <c r="C55" s="925">
        <v>1361</v>
      </c>
      <c r="D55" s="925">
        <v>544</v>
      </c>
      <c r="E55" s="925">
        <v>89</v>
      </c>
      <c r="F55" s="925">
        <v>17</v>
      </c>
      <c r="G55" s="925">
        <v>2011</v>
      </c>
      <c r="H55" s="901" t="s">
        <v>372</v>
      </c>
      <c r="I55" s="1763"/>
    </row>
    <row r="56" spans="1:9" s="477" customFormat="1" ht="20.100000000000001" customHeight="1" thickBot="1" x14ac:dyDescent="0.3">
      <c r="A56" s="1797"/>
      <c r="B56" s="851" t="s">
        <v>525</v>
      </c>
      <c r="C56" s="939">
        <v>11855</v>
      </c>
      <c r="D56" s="939">
        <v>11633</v>
      </c>
      <c r="E56" s="939">
        <v>1407</v>
      </c>
      <c r="F56" s="939">
        <v>56</v>
      </c>
      <c r="G56" s="939">
        <v>24951</v>
      </c>
      <c r="H56" s="852" t="s">
        <v>376</v>
      </c>
      <c r="I56" s="1764"/>
    </row>
    <row r="57" spans="1:9" ht="20.100000000000001" customHeight="1" x14ac:dyDescent="0.25">
      <c r="A57" s="1796" t="s">
        <v>622</v>
      </c>
      <c r="B57" s="929" t="s">
        <v>520</v>
      </c>
      <c r="C57" s="930">
        <v>15258</v>
      </c>
      <c r="D57" s="930">
        <v>4839</v>
      </c>
      <c r="E57" s="930">
        <v>494</v>
      </c>
      <c r="F57" s="930">
        <v>42</v>
      </c>
      <c r="G57" s="930">
        <v>20633</v>
      </c>
      <c r="H57" s="931" t="s">
        <v>385</v>
      </c>
      <c r="I57" s="1762" t="s">
        <v>722</v>
      </c>
    </row>
    <row r="58" spans="1:9" ht="20.100000000000001" customHeight="1" x14ac:dyDescent="0.25">
      <c r="A58" s="1796"/>
      <c r="B58" s="935" t="s">
        <v>197</v>
      </c>
      <c r="C58" s="928">
        <v>1531</v>
      </c>
      <c r="D58" s="928">
        <v>9542</v>
      </c>
      <c r="E58" s="928">
        <v>1225</v>
      </c>
      <c r="F58" s="928">
        <v>11</v>
      </c>
      <c r="G58" s="928">
        <v>12309</v>
      </c>
      <c r="H58" s="875" t="s">
        <v>386</v>
      </c>
      <c r="I58" s="1763"/>
    </row>
    <row r="59" spans="1:9" ht="20.100000000000001" customHeight="1" x14ac:dyDescent="0.25">
      <c r="A59" s="1796"/>
      <c r="B59" s="873" t="s">
        <v>521</v>
      </c>
      <c r="C59" s="928">
        <v>1550</v>
      </c>
      <c r="D59" s="928">
        <v>1800</v>
      </c>
      <c r="E59" s="928">
        <v>264</v>
      </c>
      <c r="F59" s="928">
        <v>16</v>
      </c>
      <c r="G59" s="928">
        <v>3630</v>
      </c>
      <c r="H59" s="875" t="s">
        <v>387</v>
      </c>
      <c r="I59" s="1763"/>
    </row>
    <row r="60" spans="1:9" ht="20.100000000000001" customHeight="1" thickBot="1" x14ac:dyDescent="0.3">
      <c r="A60" s="1796"/>
      <c r="B60" s="900" t="s">
        <v>524</v>
      </c>
      <c r="C60" s="925">
        <v>5859</v>
      </c>
      <c r="D60" s="925">
        <v>2691</v>
      </c>
      <c r="E60" s="925">
        <v>128</v>
      </c>
      <c r="F60" s="925">
        <v>39</v>
      </c>
      <c r="G60" s="925">
        <v>8717</v>
      </c>
      <c r="H60" s="901" t="s">
        <v>372</v>
      </c>
      <c r="I60" s="1763"/>
    </row>
    <row r="61" spans="1:9" ht="20.100000000000001" customHeight="1" thickBot="1" x14ac:dyDescent="0.3">
      <c r="A61" s="1797"/>
      <c r="B61" s="851" t="s">
        <v>525</v>
      </c>
      <c r="C61" s="939">
        <v>24198</v>
      </c>
      <c r="D61" s="939">
        <v>18872</v>
      </c>
      <c r="E61" s="939">
        <v>2111</v>
      </c>
      <c r="F61" s="939">
        <v>108</v>
      </c>
      <c r="G61" s="939">
        <v>45289</v>
      </c>
      <c r="H61" s="852" t="s">
        <v>376</v>
      </c>
      <c r="I61" s="1764"/>
    </row>
    <row r="111" spans="8:8" ht="15" x14ac:dyDescent="0.25">
      <c r="H111"/>
    </row>
    <row r="112" spans="8:8" ht="15" x14ac:dyDescent="0.25">
      <c r="H112"/>
    </row>
  </sheetData>
  <mergeCells count="33">
    <mergeCell ref="A1:I1"/>
    <mergeCell ref="A4:A5"/>
    <mergeCell ref="B4:B5"/>
    <mergeCell ref="C4:F4"/>
    <mergeCell ref="G4:G5"/>
    <mergeCell ref="H4:H5"/>
    <mergeCell ref="A2:I2"/>
    <mergeCell ref="I4:I5"/>
    <mergeCell ref="A22:A26"/>
    <mergeCell ref="A32:A36"/>
    <mergeCell ref="A12:A16"/>
    <mergeCell ref="A6:B6"/>
    <mergeCell ref="A57:A61"/>
    <mergeCell ref="A27:A31"/>
    <mergeCell ref="A42:A46"/>
    <mergeCell ref="A52:A56"/>
    <mergeCell ref="K37:K41"/>
    <mergeCell ref="S37:T41"/>
    <mergeCell ref="A47:A51"/>
    <mergeCell ref="I47:I51"/>
    <mergeCell ref="I52:I56"/>
    <mergeCell ref="A37:A41"/>
    <mergeCell ref="I7:I11"/>
    <mergeCell ref="I12:I16"/>
    <mergeCell ref="I17:I21"/>
    <mergeCell ref="A7:A11"/>
    <mergeCell ref="A17:A21"/>
    <mergeCell ref="I57:I61"/>
    <mergeCell ref="I22:I26"/>
    <mergeCell ref="I27:I31"/>
    <mergeCell ref="I32:I36"/>
    <mergeCell ref="I37:I41"/>
    <mergeCell ref="I42:I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6" orientation="portrait" r:id="rId1"/>
  <headerFooter>
    <oddFooter>&amp;C&amp;14 &amp;"Arial,Bold"44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22"/>
  <sheetViews>
    <sheetView rightToLeft="1" view="pageBreakPreview" zoomScale="80" zoomScaleNormal="90" zoomScaleSheetLayoutView="80" workbookViewId="0">
      <selection activeCell="M5" sqref="M5"/>
    </sheetView>
  </sheetViews>
  <sheetFormatPr defaultRowHeight="31.5" x14ac:dyDescent="0.5"/>
  <cols>
    <col min="1" max="1" width="31.7109375" customWidth="1"/>
    <col min="2" max="2" width="12.42578125" customWidth="1"/>
    <col min="3" max="3" width="11.85546875" customWidth="1"/>
    <col min="4" max="4" width="10.42578125" customWidth="1"/>
    <col min="5" max="5" width="10.85546875" customWidth="1"/>
    <col min="6" max="6" width="17.85546875" customWidth="1"/>
    <col min="7" max="7" width="16.28515625" customWidth="1"/>
    <col min="8" max="8" width="10.7109375" style="320" customWidth="1"/>
    <col min="9" max="9" width="38.42578125" customWidth="1"/>
    <col min="10" max="10" width="6.5703125" customWidth="1"/>
    <col min="11" max="11" width="4.85546875" customWidth="1"/>
  </cols>
  <sheetData>
    <row r="1" spans="1:9" ht="23.1" customHeight="1" x14ac:dyDescent="0.25">
      <c r="A1" s="1463" t="s">
        <v>865</v>
      </c>
      <c r="B1" s="1463"/>
      <c r="C1" s="1463"/>
      <c r="D1" s="1463"/>
      <c r="E1" s="1463"/>
      <c r="F1" s="1463"/>
      <c r="G1" s="1463"/>
      <c r="H1" s="1463"/>
      <c r="I1" s="1463"/>
    </row>
    <row r="2" spans="1:9" ht="42" customHeight="1" x14ac:dyDescent="0.35">
      <c r="A2" s="1463" t="s">
        <v>874</v>
      </c>
      <c r="B2" s="1463"/>
      <c r="C2" s="1463"/>
      <c r="D2" s="1463"/>
      <c r="E2" s="1463"/>
      <c r="F2" s="1463"/>
      <c r="G2" s="1463"/>
      <c r="H2" s="1463"/>
      <c r="I2" s="1463"/>
    </row>
    <row r="3" spans="1:9" s="477" customFormat="1" ht="24.6" customHeight="1" thickBot="1" x14ac:dyDescent="0.3">
      <c r="A3" s="355" t="s">
        <v>1001</v>
      </c>
      <c r="B3" s="355"/>
      <c r="C3" s="355"/>
      <c r="D3" s="355"/>
      <c r="E3" s="355"/>
      <c r="F3" s="355"/>
      <c r="G3" s="355"/>
      <c r="H3" s="583"/>
      <c r="I3" s="889" t="s">
        <v>877</v>
      </c>
    </row>
    <row r="4" spans="1:9" ht="32.1" customHeight="1" thickBot="1" x14ac:dyDescent="0.3">
      <c r="A4" s="1799" t="s">
        <v>819</v>
      </c>
      <c r="B4" s="1655" t="s">
        <v>875</v>
      </c>
      <c r="C4" s="1658" t="s">
        <v>876</v>
      </c>
      <c r="D4" s="1615"/>
      <c r="E4" s="1615"/>
      <c r="F4" s="1615"/>
      <c r="G4" s="1655" t="s">
        <v>861</v>
      </c>
      <c r="H4" s="1662" t="s">
        <v>371</v>
      </c>
      <c r="I4" s="1801" t="s">
        <v>924</v>
      </c>
    </row>
    <row r="5" spans="1:9" ht="34.5" customHeight="1" thickBot="1" x14ac:dyDescent="0.3">
      <c r="A5" s="1800"/>
      <c r="B5" s="1616"/>
      <c r="C5" s="796" t="s">
        <v>305</v>
      </c>
      <c r="D5" s="796">
        <v>6</v>
      </c>
      <c r="E5" s="796">
        <v>8</v>
      </c>
      <c r="F5" s="846" t="s">
        <v>654</v>
      </c>
      <c r="G5" s="1616"/>
      <c r="H5" s="1616"/>
      <c r="I5" s="1736"/>
    </row>
    <row r="6" spans="1:9" ht="19.350000000000001" customHeight="1" thickBot="1" x14ac:dyDescent="0.3">
      <c r="A6" s="940" t="s">
        <v>872</v>
      </c>
      <c r="B6" s="903"/>
      <c r="C6" s="902"/>
      <c r="D6" s="902"/>
      <c r="E6" s="902"/>
      <c r="F6" s="902"/>
      <c r="G6" s="903"/>
      <c r="H6" s="904"/>
      <c r="I6" s="932" t="s">
        <v>873</v>
      </c>
    </row>
    <row r="7" spans="1:9" ht="19.350000000000001" customHeight="1" x14ac:dyDescent="0.25">
      <c r="A7" s="1731" t="s">
        <v>600</v>
      </c>
      <c r="B7" s="896" t="s">
        <v>547</v>
      </c>
      <c r="C7" s="961">
        <v>140</v>
      </c>
      <c r="D7" s="961">
        <v>3</v>
      </c>
      <c r="E7" s="897">
        <v>0</v>
      </c>
      <c r="F7" s="961">
        <v>0</v>
      </c>
      <c r="G7" s="961">
        <v>143</v>
      </c>
      <c r="H7" s="899" t="s">
        <v>385</v>
      </c>
      <c r="I7" s="1802" t="s">
        <v>394</v>
      </c>
    </row>
    <row r="8" spans="1:9" ht="19.350000000000001" customHeight="1" x14ac:dyDescent="0.25">
      <c r="A8" s="1731"/>
      <c r="B8" s="855" t="s">
        <v>197</v>
      </c>
      <c r="C8" s="911">
        <v>33</v>
      </c>
      <c r="D8" s="911">
        <v>21</v>
      </c>
      <c r="E8" s="912">
        <v>4</v>
      </c>
      <c r="F8" s="911">
        <v>0</v>
      </c>
      <c r="G8" s="911">
        <v>58</v>
      </c>
      <c r="H8" s="845" t="s">
        <v>386</v>
      </c>
      <c r="I8" s="1766"/>
    </row>
    <row r="9" spans="1:9" ht="19.350000000000001" customHeight="1" x14ac:dyDescent="0.25">
      <c r="A9" s="1731"/>
      <c r="B9" s="855" t="s">
        <v>17</v>
      </c>
      <c r="C9" s="911">
        <v>12</v>
      </c>
      <c r="D9" s="911">
        <v>1</v>
      </c>
      <c r="E9" s="912">
        <v>0</v>
      </c>
      <c r="F9" s="911">
        <v>0</v>
      </c>
      <c r="G9" s="911">
        <v>13</v>
      </c>
      <c r="H9" s="845" t="s">
        <v>387</v>
      </c>
      <c r="I9" s="1766"/>
    </row>
    <row r="10" spans="1:9" ht="19.350000000000001" customHeight="1" thickBot="1" x14ac:dyDescent="0.3">
      <c r="A10" s="1731"/>
      <c r="B10" s="575" t="s">
        <v>18</v>
      </c>
      <c r="C10" s="952">
        <v>158</v>
      </c>
      <c r="D10" s="952">
        <v>19</v>
      </c>
      <c r="E10" s="936">
        <v>3</v>
      </c>
      <c r="F10" s="952">
        <v>0</v>
      </c>
      <c r="G10" s="952">
        <v>180</v>
      </c>
      <c r="H10" s="849" t="s">
        <v>372</v>
      </c>
      <c r="I10" s="1766"/>
    </row>
    <row r="11" spans="1:9" ht="19.350000000000001" customHeight="1" thickBot="1" x14ac:dyDescent="0.3">
      <c r="A11" s="1773"/>
      <c r="B11" s="851" t="s">
        <v>0</v>
      </c>
      <c r="C11" s="939">
        <v>343</v>
      </c>
      <c r="D11" s="939">
        <v>44</v>
      </c>
      <c r="E11" s="938">
        <v>7</v>
      </c>
      <c r="F11" s="939">
        <v>0</v>
      </c>
      <c r="G11" s="939">
        <v>394</v>
      </c>
      <c r="H11" s="852" t="s">
        <v>376</v>
      </c>
      <c r="I11" s="1767"/>
    </row>
    <row r="12" spans="1:9" ht="19.350000000000001" customHeight="1" x14ac:dyDescent="0.25">
      <c r="A12" s="1731" t="s">
        <v>656</v>
      </c>
      <c r="B12" s="857" t="s">
        <v>547</v>
      </c>
      <c r="C12" s="953">
        <v>309</v>
      </c>
      <c r="D12" s="937">
        <v>86</v>
      </c>
      <c r="E12" s="937">
        <v>46</v>
      </c>
      <c r="F12" s="953">
        <v>0</v>
      </c>
      <c r="G12" s="953">
        <v>441</v>
      </c>
      <c r="H12" s="954" t="s">
        <v>385</v>
      </c>
      <c r="I12" s="1765" t="s">
        <v>396</v>
      </c>
    </row>
    <row r="13" spans="1:9" ht="19.350000000000001" customHeight="1" x14ac:dyDescent="0.25">
      <c r="A13" s="1731"/>
      <c r="B13" s="855" t="s">
        <v>197</v>
      </c>
      <c r="C13" s="943">
        <v>68</v>
      </c>
      <c r="D13" s="944">
        <v>38</v>
      </c>
      <c r="E13" s="944">
        <v>14</v>
      </c>
      <c r="F13" s="943">
        <v>0</v>
      </c>
      <c r="G13" s="943">
        <v>120</v>
      </c>
      <c r="H13" s="845" t="s">
        <v>386</v>
      </c>
      <c r="I13" s="1766"/>
    </row>
    <row r="14" spans="1:9" ht="19.350000000000001" customHeight="1" x14ac:dyDescent="0.25">
      <c r="A14" s="1731"/>
      <c r="B14" s="855" t="s">
        <v>17</v>
      </c>
      <c r="C14" s="943">
        <v>6</v>
      </c>
      <c r="D14" s="944">
        <v>36</v>
      </c>
      <c r="E14" s="944">
        <v>11</v>
      </c>
      <c r="F14" s="943">
        <v>0</v>
      </c>
      <c r="G14" s="943">
        <v>53</v>
      </c>
      <c r="H14" s="845" t="s">
        <v>387</v>
      </c>
      <c r="I14" s="1766"/>
    </row>
    <row r="15" spans="1:9" ht="19.350000000000001" customHeight="1" thickBot="1" x14ac:dyDescent="0.3">
      <c r="A15" s="1731"/>
      <c r="B15" s="575" t="s">
        <v>18</v>
      </c>
      <c r="C15" s="943">
        <v>299</v>
      </c>
      <c r="D15" s="944">
        <v>8</v>
      </c>
      <c r="E15" s="944">
        <v>2</v>
      </c>
      <c r="F15" s="943">
        <v>0</v>
      </c>
      <c r="G15" s="943">
        <v>309</v>
      </c>
      <c r="H15" s="849" t="s">
        <v>372</v>
      </c>
      <c r="I15" s="1766"/>
    </row>
    <row r="16" spans="1:9" ht="19.350000000000001" customHeight="1" thickBot="1" x14ac:dyDescent="0.3">
      <c r="A16" s="1773"/>
      <c r="B16" s="851" t="s">
        <v>0</v>
      </c>
      <c r="C16" s="939">
        <v>682</v>
      </c>
      <c r="D16" s="939">
        <v>168</v>
      </c>
      <c r="E16" s="938">
        <v>73</v>
      </c>
      <c r="F16" s="939">
        <v>0</v>
      </c>
      <c r="G16" s="939">
        <v>923</v>
      </c>
      <c r="H16" s="852" t="s">
        <v>376</v>
      </c>
      <c r="I16" s="1767"/>
    </row>
    <row r="17" spans="1:9" ht="19.350000000000001" customHeight="1" x14ac:dyDescent="0.25">
      <c r="A17" s="1731" t="s">
        <v>553</v>
      </c>
      <c r="B17" s="857" t="s">
        <v>547</v>
      </c>
      <c r="C17" s="909">
        <v>654</v>
      </c>
      <c r="D17" s="945">
        <v>9</v>
      </c>
      <c r="E17" s="907">
        <v>0</v>
      </c>
      <c r="F17" s="909">
        <v>0</v>
      </c>
      <c r="G17" s="941">
        <v>663</v>
      </c>
      <c r="H17" s="954" t="s">
        <v>385</v>
      </c>
      <c r="I17" s="1765" t="s">
        <v>400</v>
      </c>
    </row>
    <row r="18" spans="1:9" ht="19.350000000000001" customHeight="1" x14ac:dyDescent="0.25">
      <c r="A18" s="1731"/>
      <c r="B18" s="855" t="s">
        <v>197</v>
      </c>
      <c r="C18" s="910">
        <v>22</v>
      </c>
      <c r="D18" s="906">
        <v>34</v>
      </c>
      <c r="E18" s="906">
        <v>0</v>
      </c>
      <c r="F18" s="910">
        <v>0</v>
      </c>
      <c r="G18" s="911">
        <v>56</v>
      </c>
      <c r="H18" s="845" t="s">
        <v>386</v>
      </c>
      <c r="I18" s="1766"/>
    </row>
    <row r="19" spans="1:9" ht="19.350000000000001" customHeight="1" x14ac:dyDescent="0.25">
      <c r="A19" s="1731"/>
      <c r="B19" s="855" t="s">
        <v>17</v>
      </c>
      <c r="C19" s="910">
        <v>171</v>
      </c>
      <c r="D19" s="906">
        <v>6</v>
      </c>
      <c r="E19" s="906">
        <v>0</v>
      </c>
      <c r="F19" s="910">
        <v>0</v>
      </c>
      <c r="G19" s="911">
        <v>177</v>
      </c>
      <c r="H19" s="845" t="s">
        <v>387</v>
      </c>
      <c r="I19" s="1766"/>
    </row>
    <row r="20" spans="1:9" ht="19.350000000000001" customHeight="1" thickBot="1" x14ac:dyDescent="0.3">
      <c r="A20" s="1731"/>
      <c r="B20" s="575" t="s">
        <v>18</v>
      </c>
      <c r="C20" s="910">
        <v>464</v>
      </c>
      <c r="D20" s="906">
        <v>173</v>
      </c>
      <c r="E20" s="906">
        <v>11</v>
      </c>
      <c r="F20" s="910">
        <v>0</v>
      </c>
      <c r="G20" s="911">
        <v>648</v>
      </c>
      <c r="H20" s="849" t="s">
        <v>372</v>
      </c>
      <c r="I20" s="1766"/>
    </row>
    <row r="21" spans="1:9" ht="19.350000000000001" customHeight="1" thickBot="1" x14ac:dyDescent="0.3">
      <c r="A21" s="1773"/>
      <c r="B21" s="851" t="s">
        <v>0</v>
      </c>
      <c r="C21" s="939">
        <v>1311</v>
      </c>
      <c r="D21" s="939">
        <v>222</v>
      </c>
      <c r="E21" s="938">
        <v>11</v>
      </c>
      <c r="F21" s="939">
        <v>0</v>
      </c>
      <c r="G21" s="939">
        <v>1544</v>
      </c>
      <c r="H21" s="852" t="s">
        <v>376</v>
      </c>
      <c r="I21" s="1767"/>
    </row>
    <row r="22" spans="1:9" ht="19.350000000000001" customHeight="1" x14ac:dyDescent="0.25">
      <c r="A22" s="1731" t="s">
        <v>657</v>
      </c>
      <c r="B22" s="857" t="s">
        <v>547</v>
      </c>
      <c r="C22" s="909">
        <v>531</v>
      </c>
      <c r="D22" s="945">
        <v>31</v>
      </c>
      <c r="E22" s="907">
        <v>0</v>
      </c>
      <c r="F22" s="909">
        <v>0</v>
      </c>
      <c r="G22" s="942">
        <v>562</v>
      </c>
      <c r="H22" s="954" t="s">
        <v>385</v>
      </c>
      <c r="I22" s="1765" t="s">
        <v>402</v>
      </c>
    </row>
    <row r="23" spans="1:9" ht="19.350000000000001" customHeight="1" x14ac:dyDescent="0.25">
      <c r="A23" s="1731"/>
      <c r="B23" s="855" t="s">
        <v>197</v>
      </c>
      <c r="C23" s="910">
        <v>94</v>
      </c>
      <c r="D23" s="906">
        <v>173</v>
      </c>
      <c r="E23" s="906">
        <v>4</v>
      </c>
      <c r="F23" s="910">
        <v>0</v>
      </c>
      <c r="G23" s="943">
        <v>271</v>
      </c>
      <c r="H23" s="845" t="s">
        <v>386</v>
      </c>
      <c r="I23" s="1766"/>
    </row>
    <row r="24" spans="1:9" ht="19.350000000000001" customHeight="1" x14ac:dyDescent="0.25">
      <c r="A24" s="1731"/>
      <c r="B24" s="855" t="s">
        <v>17</v>
      </c>
      <c r="C24" s="911">
        <v>35</v>
      </c>
      <c r="D24" s="912">
        <v>122</v>
      </c>
      <c r="E24" s="912">
        <v>0</v>
      </c>
      <c r="F24" s="911">
        <v>0</v>
      </c>
      <c r="G24" s="943">
        <v>157</v>
      </c>
      <c r="H24" s="845" t="s">
        <v>387</v>
      </c>
      <c r="I24" s="1766"/>
    </row>
    <row r="25" spans="1:9" ht="19.350000000000001" customHeight="1" thickBot="1" x14ac:dyDescent="0.3">
      <c r="A25" s="1731"/>
      <c r="B25" s="575" t="s">
        <v>18</v>
      </c>
      <c r="C25" s="910">
        <v>399</v>
      </c>
      <c r="D25" s="906">
        <v>1383</v>
      </c>
      <c r="E25" s="906">
        <v>7</v>
      </c>
      <c r="F25" s="910">
        <v>0</v>
      </c>
      <c r="G25" s="943">
        <v>1789</v>
      </c>
      <c r="H25" s="849" t="s">
        <v>372</v>
      </c>
      <c r="I25" s="1766"/>
    </row>
    <row r="26" spans="1:9" ht="19.350000000000001" customHeight="1" thickBot="1" x14ac:dyDescent="0.3">
      <c r="A26" s="1773"/>
      <c r="B26" s="851" t="s">
        <v>0</v>
      </c>
      <c r="C26" s="939">
        <v>1059</v>
      </c>
      <c r="D26" s="939">
        <v>1709</v>
      </c>
      <c r="E26" s="938">
        <v>11</v>
      </c>
      <c r="F26" s="939">
        <v>0</v>
      </c>
      <c r="G26" s="939">
        <v>2779</v>
      </c>
      <c r="H26" s="852" t="s">
        <v>376</v>
      </c>
      <c r="I26" s="1767"/>
    </row>
    <row r="27" spans="1:9" ht="19.350000000000001" customHeight="1" x14ac:dyDescent="0.25">
      <c r="A27" s="1731" t="s">
        <v>601</v>
      </c>
      <c r="B27" s="857" t="s">
        <v>547</v>
      </c>
      <c r="C27" s="909">
        <v>306</v>
      </c>
      <c r="D27" s="945">
        <v>23</v>
      </c>
      <c r="E27" s="907">
        <v>0</v>
      </c>
      <c r="F27" s="909">
        <v>0</v>
      </c>
      <c r="G27" s="941">
        <v>329</v>
      </c>
      <c r="H27" s="954" t="s">
        <v>385</v>
      </c>
      <c r="I27" s="1765" t="s">
        <v>404</v>
      </c>
    </row>
    <row r="28" spans="1:9" ht="19.350000000000001" customHeight="1" x14ac:dyDescent="0.25">
      <c r="A28" s="1731"/>
      <c r="B28" s="855" t="s">
        <v>197</v>
      </c>
      <c r="C28" s="910">
        <v>10</v>
      </c>
      <c r="D28" s="906">
        <v>31</v>
      </c>
      <c r="E28" s="906">
        <v>3</v>
      </c>
      <c r="F28" s="910">
        <v>0</v>
      </c>
      <c r="G28" s="911">
        <v>44</v>
      </c>
      <c r="H28" s="845" t="s">
        <v>386</v>
      </c>
      <c r="I28" s="1766"/>
    </row>
    <row r="29" spans="1:9" ht="19.350000000000001" customHeight="1" x14ac:dyDescent="0.25">
      <c r="A29" s="1731"/>
      <c r="B29" s="855" t="s">
        <v>17</v>
      </c>
      <c r="C29" s="910">
        <v>184</v>
      </c>
      <c r="D29" s="906">
        <v>314</v>
      </c>
      <c r="E29" s="906">
        <v>2</v>
      </c>
      <c r="F29" s="910">
        <v>0</v>
      </c>
      <c r="G29" s="911">
        <v>500</v>
      </c>
      <c r="H29" s="845" t="s">
        <v>387</v>
      </c>
      <c r="I29" s="1766"/>
    </row>
    <row r="30" spans="1:9" ht="19.350000000000001" customHeight="1" thickBot="1" x14ac:dyDescent="0.3">
      <c r="A30" s="1731"/>
      <c r="B30" s="575" t="s">
        <v>18</v>
      </c>
      <c r="C30" s="910">
        <v>199</v>
      </c>
      <c r="D30" s="906">
        <v>82</v>
      </c>
      <c r="E30" s="906">
        <v>7</v>
      </c>
      <c r="F30" s="910">
        <v>0</v>
      </c>
      <c r="G30" s="911">
        <v>288</v>
      </c>
      <c r="H30" s="849" t="s">
        <v>372</v>
      </c>
      <c r="I30" s="1766"/>
    </row>
    <row r="31" spans="1:9" ht="19.350000000000001" customHeight="1" thickBot="1" x14ac:dyDescent="0.3">
      <c r="A31" s="1773"/>
      <c r="B31" s="851" t="s">
        <v>0</v>
      </c>
      <c r="C31" s="939">
        <v>699</v>
      </c>
      <c r="D31" s="939">
        <v>450</v>
      </c>
      <c r="E31" s="938">
        <v>12</v>
      </c>
      <c r="F31" s="939">
        <v>0</v>
      </c>
      <c r="G31" s="939">
        <v>1161</v>
      </c>
      <c r="H31" s="852" t="s">
        <v>376</v>
      </c>
      <c r="I31" s="1767"/>
    </row>
    <row r="32" spans="1:9" ht="19.350000000000001" customHeight="1" x14ac:dyDescent="0.25">
      <c r="A32" s="1731" t="s">
        <v>683</v>
      </c>
      <c r="B32" s="857" t="s">
        <v>547</v>
      </c>
      <c r="C32" s="909">
        <v>65</v>
      </c>
      <c r="D32" s="945">
        <v>14</v>
      </c>
      <c r="E32" s="907">
        <v>1</v>
      </c>
      <c r="F32" s="909">
        <v>0</v>
      </c>
      <c r="G32" s="942">
        <v>80</v>
      </c>
      <c r="H32" s="954" t="s">
        <v>385</v>
      </c>
      <c r="I32" s="1765" t="s">
        <v>405</v>
      </c>
    </row>
    <row r="33" spans="1:9" ht="19.350000000000001" customHeight="1" x14ac:dyDescent="0.25">
      <c r="A33" s="1731"/>
      <c r="B33" s="855" t="s">
        <v>197</v>
      </c>
      <c r="C33" s="910">
        <v>28</v>
      </c>
      <c r="D33" s="906">
        <v>46</v>
      </c>
      <c r="E33" s="906">
        <v>4</v>
      </c>
      <c r="F33" s="910">
        <v>0</v>
      </c>
      <c r="G33" s="943">
        <v>78</v>
      </c>
      <c r="H33" s="845" t="s">
        <v>386</v>
      </c>
      <c r="I33" s="1766"/>
    </row>
    <row r="34" spans="1:9" ht="19.350000000000001" customHeight="1" x14ac:dyDescent="0.25">
      <c r="A34" s="1731"/>
      <c r="B34" s="855" t="s">
        <v>17</v>
      </c>
      <c r="C34" s="910">
        <v>1</v>
      </c>
      <c r="D34" s="906">
        <v>0</v>
      </c>
      <c r="E34" s="906">
        <v>0</v>
      </c>
      <c r="F34" s="910">
        <v>0</v>
      </c>
      <c r="G34" s="943">
        <v>1</v>
      </c>
      <c r="H34" s="845" t="s">
        <v>387</v>
      </c>
      <c r="I34" s="1766"/>
    </row>
    <row r="35" spans="1:9" ht="19.350000000000001" customHeight="1" thickBot="1" x14ac:dyDescent="0.3">
      <c r="A35" s="1731"/>
      <c r="B35" s="575" t="s">
        <v>18</v>
      </c>
      <c r="C35" s="910">
        <v>48</v>
      </c>
      <c r="D35" s="906">
        <v>9</v>
      </c>
      <c r="E35" s="906">
        <v>0</v>
      </c>
      <c r="F35" s="910">
        <v>0</v>
      </c>
      <c r="G35" s="943">
        <v>57</v>
      </c>
      <c r="H35" s="849" t="s">
        <v>372</v>
      </c>
      <c r="I35" s="1766"/>
    </row>
    <row r="36" spans="1:9" ht="19.350000000000001" customHeight="1" thickBot="1" x14ac:dyDescent="0.3">
      <c r="A36" s="1773"/>
      <c r="B36" s="851" t="s">
        <v>0</v>
      </c>
      <c r="C36" s="939">
        <v>142</v>
      </c>
      <c r="D36" s="939">
        <v>69</v>
      </c>
      <c r="E36" s="938">
        <v>5</v>
      </c>
      <c r="F36" s="939">
        <v>0</v>
      </c>
      <c r="G36" s="939">
        <v>216</v>
      </c>
      <c r="H36" s="852" t="s">
        <v>376</v>
      </c>
      <c r="I36" s="1767"/>
    </row>
    <row r="37" spans="1:9" ht="19.350000000000001" customHeight="1" x14ac:dyDescent="0.25">
      <c r="A37" s="1731" t="s">
        <v>554</v>
      </c>
      <c r="B37" s="857" t="s">
        <v>547</v>
      </c>
      <c r="C37" s="909">
        <v>14</v>
      </c>
      <c r="D37" s="945">
        <v>0</v>
      </c>
      <c r="E37" s="907">
        <v>0</v>
      </c>
      <c r="F37" s="909">
        <v>0</v>
      </c>
      <c r="G37" s="941">
        <v>14</v>
      </c>
      <c r="H37" s="954" t="s">
        <v>385</v>
      </c>
      <c r="I37" s="1765" t="s">
        <v>406</v>
      </c>
    </row>
    <row r="38" spans="1:9" ht="19.350000000000001" customHeight="1" x14ac:dyDescent="0.25">
      <c r="A38" s="1731"/>
      <c r="B38" s="855" t="s">
        <v>197</v>
      </c>
      <c r="C38" s="910">
        <v>40</v>
      </c>
      <c r="D38" s="906">
        <v>6</v>
      </c>
      <c r="E38" s="906">
        <v>0</v>
      </c>
      <c r="F38" s="910">
        <v>0</v>
      </c>
      <c r="G38" s="911">
        <v>46</v>
      </c>
      <c r="H38" s="845" t="s">
        <v>386</v>
      </c>
      <c r="I38" s="1766"/>
    </row>
    <row r="39" spans="1:9" ht="19.350000000000001" customHeight="1" x14ac:dyDescent="0.25">
      <c r="A39" s="1731"/>
      <c r="B39" s="855" t="s">
        <v>17</v>
      </c>
      <c r="C39" s="910">
        <v>2</v>
      </c>
      <c r="D39" s="906">
        <v>0</v>
      </c>
      <c r="E39" s="906">
        <v>0</v>
      </c>
      <c r="F39" s="910">
        <v>0</v>
      </c>
      <c r="G39" s="911">
        <v>2</v>
      </c>
      <c r="H39" s="845" t="s">
        <v>387</v>
      </c>
      <c r="I39" s="1766"/>
    </row>
    <row r="40" spans="1:9" ht="19.350000000000001" customHeight="1" thickBot="1" x14ac:dyDescent="0.3">
      <c r="A40" s="1731"/>
      <c r="B40" s="575" t="s">
        <v>18</v>
      </c>
      <c r="C40" s="910">
        <v>28</v>
      </c>
      <c r="D40" s="906">
        <v>2</v>
      </c>
      <c r="E40" s="906">
        <v>0</v>
      </c>
      <c r="F40" s="910">
        <v>0</v>
      </c>
      <c r="G40" s="911">
        <v>30</v>
      </c>
      <c r="H40" s="849" t="s">
        <v>372</v>
      </c>
      <c r="I40" s="1766"/>
    </row>
    <row r="41" spans="1:9" ht="19.350000000000001" customHeight="1" thickBot="1" x14ac:dyDescent="0.3">
      <c r="A41" s="1773"/>
      <c r="B41" s="851" t="s">
        <v>0</v>
      </c>
      <c r="C41" s="939">
        <v>84</v>
      </c>
      <c r="D41" s="939">
        <v>8</v>
      </c>
      <c r="E41" s="938">
        <v>0</v>
      </c>
      <c r="F41" s="939">
        <v>0</v>
      </c>
      <c r="G41" s="939">
        <v>92</v>
      </c>
      <c r="H41" s="852" t="s">
        <v>376</v>
      </c>
      <c r="I41" s="1767"/>
    </row>
    <row r="42" spans="1:9" ht="19.350000000000001" customHeight="1" x14ac:dyDescent="0.25">
      <c r="A42" s="1731" t="s">
        <v>658</v>
      </c>
      <c r="B42" s="857" t="s">
        <v>547</v>
      </c>
      <c r="C42" s="915">
        <v>200</v>
      </c>
      <c r="D42" s="916">
        <v>72</v>
      </c>
      <c r="E42" s="915">
        <v>6</v>
      </c>
      <c r="F42" s="915">
        <v>0</v>
      </c>
      <c r="G42" s="942">
        <v>278</v>
      </c>
      <c r="H42" s="954" t="s">
        <v>385</v>
      </c>
      <c r="I42" s="1765" t="s">
        <v>407</v>
      </c>
    </row>
    <row r="43" spans="1:9" ht="19.350000000000001" customHeight="1" x14ac:dyDescent="0.25">
      <c r="A43" s="1731"/>
      <c r="B43" s="855" t="s">
        <v>197</v>
      </c>
      <c r="C43" s="911">
        <v>40</v>
      </c>
      <c r="D43" s="912">
        <v>470</v>
      </c>
      <c r="E43" s="911">
        <v>213</v>
      </c>
      <c r="F43" s="911">
        <v>1</v>
      </c>
      <c r="G43" s="943">
        <v>724</v>
      </c>
      <c r="H43" s="845" t="s">
        <v>386</v>
      </c>
      <c r="I43" s="1766"/>
    </row>
    <row r="44" spans="1:9" ht="19.350000000000001" customHeight="1" x14ac:dyDescent="0.25">
      <c r="A44" s="1731"/>
      <c r="B44" s="855" t="s">
        <v>17</v>
      </c>
      <c r="C44" s="911">
        <v>145</v>
      </c>
      <c r="D44" s="912">
        <v>314</v>
      </c>
      <c r="E44" s="911">
        <v>14</v>
      </c>
      <c r="F44" s="911">
        <v>0</v>
      </c>
      <c r="G44" s="943">
        <v>473</v>
      </c>
      <c r="H44" s="845" t="s">
        <v>387</v>
      </c>
      <c r="I44" s="1766"/>
    </row>
    <row r="45" spans="1:9" ht="19.350000000000001" customHeight="1" thickBot="1" x14ac:dyDescent="0.3">
      <c r="A45" s="1731"/>
      <c r="B45" s="575" t="s">
        <v>18</v>
      </c>
      <c r="C45" s="911">
        <v>871</v>
      </c>
      <c r="D45" s="912">
        <v>584</v>
      </c>
      <c r="E45" s="911">
        <v>39</v>
      </c>
      <c r="F45" s="911">
        <v>3</v>
      </c>
      <c r="G45" s="943">
        <v>1497</v>
      </c>
      <c r="H45" s="849" t="s">
        <v>372</v>
      </c>
      <c r="I45" s="1766"/>
    </row>
    <row r="46" spans="1:9" ht="19.350000000000001" customHeight="1" thickBot="1" x14ac:dyDescent="0.3">
      <c r="A46" s="1773"/>
      <c r="B46" s="851" t="s">
        <v>0</v>
      </c>
      <c r="C46" s="939">
        <v>1256</v>
      </c>
      <c r="D46" s="939">
        <v>1440</v>
      </c>
      <c r="E46" s="938">
        <v>272</v>
      </c>
      <c r="F46" s="939">
        <v>4</v>
      </c>
      <c r="G46" s="939">
        <v>2972</v>
      </c>
      <c r="H46" s="852" t="s">
        <v>376</v>
      </c>
      <c r="I46" s="1767"/>
    </row>
    <row r="47" spans="1:9" s="484" customFormat="1" ht="19.350000000000001" customHeight="1" x14ac:dyDescent="0.25">
      <c r="A47" s="1731" t="s">
        <v>659</v>
      </c>
      <c r="B47" s="857" t="s">
        <v>547</v>
      </c>
      <c r="C47" s="915">
        <v>123</v>
      </c>
      <c r="D47" s="916">
        <v>61</v>
      </c>
      <c r="E47" s="915">
        <v>2</v>
      </c>
      <c r="F47" s="915">
        <v>0</v>
      </c>
      <c r="G47" s="942">
        <v>186</v>
      </c>
      <c r="H47" s="954" t="s">
        <v>385</v>
      </c>
      <c r="I47" s="1765" t="s">
        <v>409</v>
      </c>
    </row>
    <row r="48" spans="1:9" s="484" customFormat="1" ht="19.350000000000001" customHeight="1" x14ac:dyDescent="0.25">
      <c r="A48" s="1731"/>
      <c r="B48" s="855" t="s">
        <v>197</v>
      </c>
      <c r="C48" s="911">
        <v>52</v>
      </c>
      <c r="D48" s="912">
        <v>199</v>
      </c>
      <c r="E48" s="911">
        <v>12</v>
      </c>
      <c r="F48" s="911">
        <v>0</v>
      </c>
      <c r="G48" s="943">
        <v>263</v>
      </c>
      <c r="H48" s="845" t="s">
        <v>386</v>
      </c>
      <c r="I48" s="1766"/>
    </row>
    <row r="49" spans="1:9" s="484" customFormat="1" ht="19.350000000000001" customHeight="1" x14ac:dyDescent="0.25">
      <c r="A49" s="1731"/>
      <c r="B49" s="855" t="s">
        <v>17</v>
      </c>
      <c r="C49" s="911">
        <v>237</v>
      </c>
      <c r="D49" s="912">
        <v>98</v>
      </c>
      <c r="E49" s="911">
        <v>16</v>
      </c>
      <c r="F49" s="911">
        <v>2</v>
      </c>
      <c r="G49" s="943">
        <v>353</v>
      </c>
      <c r="H49" s="845" t="s">
        <v>387</v>
      </c>
      <c r="I49" s="1766"/>
    </row>
    <row r="50" spans="1:9" s="484" customFormat="1" ht="19.350000000000001" customHeight="1" thickBot="1" x14ac:dyDescent="0.3">
      <c r="A50" s="1731"/>
      <c r="B50" s="575" t="s">
        <v>18</v>
      </c>
      <c r="C50" s="911">
        <v>141</v>
      </c>
      <c r="D50" s="912">
        <v>190</v>
      </c>
      <c r="E50" s="911">
        <v>31</v>
      </c>
      <c r="F50" s="911">
        <v>0</v>
      </c>
      <c r="G50" s="943">
        <v>362</v>
      </c>
      <c r="H50" s="849" t="s">
        <v>372</v>
      </c>
      <c r="I50" s="1766"/>
    </row>
    <row r="51" spans="1:9" s="484" customFormat="1" ht="19.350000000000001" customHeight="1" thickBot="1" x14ac:dyDescent="0.3">
      <c r="A51" s="1773"/>
      <c r="B51" s="851" t="s">
        <v>0</v>
      </c>
      <c r="C51" s="939">
        <v>553</v>
      </c>
      <c r="D51" s="939">
        <v>548</v>
      </c>
      <c r="E51" s="938">
        <v>61</v>
      </c>
      <c r="F51" s="939">
        <v>2</v>
      </c>
      <c r="G51" s="939">
        <v>1164</v>
      </c>
      <c r="H51" s="852" t="s">
        <v>376</v>
      </c>
      <c r="I51" s="1767"/>
    </row>
    <row r="52" spans="1:9" s="484" customFormat="1" ht="19.350000000000001" customHeight="1" x14ac:dyDescent="0.25">
      <c r="A52" s="1731" t="s">
        <v>660</v>
      </c>
      <c r="B52" s="857" t="s">
        <v>547</v>
      </c>
      <c r="C52" s="915">
        <v>643</v>
      </c>
      <c r="D52" s="916">
        <v>96</v>
      </c>
      <c r="E52" s="915">
        <v>4</v>
      </c>
      <c r="F52" s="915">
        <v>0</v>
      </c>
      <c r="G52" s="942">
        <v>743</v>
      </c>
      <c r="H52" s="954" t="s">
        <v>385</v>
      </c>
      <c r="I52" s="1765" t="s">
        <v>411</v>
      </c>
    </row>
    <row r="53" spans="1:9" s="484" customFormat="1" ht="19.350000000000001" customHeight="1" x14ac:dyDescent="0.25">
      <c r="A53" s="1731"/>
      <c r="B53" s="855" t="s">
        <v>197</v>
      </c>
      <c r="C53" s="911">
        <v>91</v>
      </c>
      <c r="D53" s="912">
        <v>227</v>
      </c>
      <c r="E53" s="911">
        <v>20</v>
      </c>
      <c r="F53" s="911">
        <v>0</v>
      </c>
      <c r="G53" s="943">
        <v>338</v>
      </c>
      <c r="H53" s="845" t="s">
        <v>386</v>
      </c>
      <c r="I53" s="1766"/>
    </row>
    <row r="54" spans="1:9" s="484" customFormat="1" ht="19.350000000000001" customHeight="1" x14ac:dyDescent="0.25">
      <c r="A54" s="1731"/>
      <c r="B54" s="855" t="s">
        <v>17</v>
      </c>
      <c r="C54" s="911">
        <v>285</v>
      </c>
      <c r="D54" s="912">
        <v>66</v>
      </c>
      <c r="E54" s="911">
        <v>1</v>
      </c>
      <c r="F54" s="911">
        <v>0</v>
      </c>
      <c r="G54" s="943">
        <v>352</v>
      </c>
      <c r="H54" s="845" t="s">
        <v>387</v>
      </c>
      <c r="I54" s="1766"/>
    </row>
    <row r="55" spans="1:9" s="484" customFormat="1" ht="19.350000000000001" customHeight="1" thickBot="1" x14ac:dyDescent="0.3">
      <c r="A55" s="1731"/>
      <c r="B55" s="575" t="s">
        <v>18</v>
      </c>
      <c r="C55" s="911">
        <v>448</v>
      </c>
      <c r="D55" s="912">
        <v>86</v>
      </c>
      <c r="E55" s="911">
        <v>1</v>
      </c>
      <c r="F55" s="911">
        <v>0</v>
      </c>
      <c r="G55" s="943">
        <v>535</v>
      </c>
      <c r="H55" s="849" t="s">
        <v>372</v>
      </c>
      <c r="I55" s="1766"/>
    </row>
    <row r="56" spans="1:9" s="484" customFormat="1" ht="19.350000000000001" customHeight="1" thickBot="1" x14ac:dyDescent="0.3">
      <c r="A56" s="1773"/>
      <c r="B56" s="851" t="s">
        <v>0</v>
      </c>
      <c r="C56" s="939">
        <v>1467</v>
      </c>
      <c r="D56" s="939">
        <v>475</v>
      </c>
      <c r="E56" s="938">
        <v>26</v>
      </c>
      <c r="F56" s="939">
        <v>0</v>
      </c>
      <c r="G56" s="939">
        <v>1968</v>
      </c>
      <c r="H56" s="852" t="s">
        <v>376</v>
      </c>
      <c r="I56" s="1767"/>
    </row>
    <row r="57" spans="1:9" s="484" customFormat="1" ht="19.350000000000001" customHeight="1" x14ac:dyDescent="0.25">
      <c r="A57" s="1731" t="s">
        <v>602</v>
      </c>
      <c r="B57" s="850" t="s">
        <v>547</v>
      </c>
      <c r="C57" s="946">
        <v>71</v>
      </c>
      <c r="D57" s="894">
        <v>3</v>
      </c>
      <c r="E57" s="946">
        <v>2</v>
      </c>
      <c r="F57" s="946">
        <v>0</v>
      </c>
      <c r="G57" s="946">
        <v>76</v>
      </c>
      <c r="H57" s="960" t="s">
        <v>385</v>
      </c>
      <c r="I57" s="1765" t="s">
        <v>413</v>
      </c>
    </row>
    <row r="58" spans="1:9" s="484" customFormat="1" ht="19.350000000000001" customHeight="1" x14ac:dyDescent="0.25">
      <c r="A58" s="1731"/>
      <c r="B58" s="896" t="s">
        <v>197</v>
      </c>
      <c r="C58" s="961">
        <v>0</v>
      </c>
      <c r="D58" s="897">
        <v>0</v>
      </c>
      <c r="E58" s="961">
        <v>0</v>
      </c>
      <c r="F58" s="961">
        <v>0</v>
      </c>
      <c r="G58" s="961">
        <v>0</v>
      </c>
      <c r="H58" s="899" t="s">
        <v>386</v>
      </c>
      <c r="I58" s="1766"/>
    </row>
    <row r="59" spans="1:9" s="484" customFormat="1" ht="19.350000000000001" customHeight="1" x14ac:dyDescent="0.25">
      <c r="A59" s="1731"/>
      <c r="B59" s="896" t="s">
        <v>17</v>
      </c>
      <c r="C59" s="961">
        <v>26</v>
      </c>
      <c r="D59" s="897">
        <v>139</v>
      </c>
      <c r="E59" s="961">
        <v>3</v>
      </c>
      <c r="F59" s="961">
        <v>0</v>
      </c>
      <c r="G59" s="961">
        <v>168</v>
      </c>
      <c r="H59" s="899" t="s">
        <v>387</v>
      </c>
      <c r="I59" s="1766"/>
    </row>
    <row r="60" spans="1:9" s="484" customFormat="1" ht="19.350000000000001" customHeight="1" thickBot="1" x14ac:dyDescent="0.3">
      <c r="A60" s="1731"/>
      <c r="B60" s="575" t="s">
        <v>18</v>
      </c>
      <c r="C60" s="961">
        <v>37</v>
      </c>
      <c r="D60" s="897">
        <v>11</v>
      </c>
      <c r="E60" s="961">
        <v>0</v>
      </c>
      <c r="F60" s="961">
        <v>0</v>
      </c>
      <c r="G60" s="961">
        <v>48</v>
      </c>
      <c r="H60" s="849" t="s">
        <v>372</v>
      </c>
      <c r="I60" s="1766"/>
    </row>
    <row r="61" spans="1:9" s="484" customFormat="1" ht="19.350000000000001" customHeight="1" thickBot="1" x14ac:dyDescent="0.3">
      <c r="A61" s="1748"/>
      <c r="B61" s="851" t="s">
        <v>0</v>
      </c>
      <c r="C61" s="939">
        <v>134</v>
      </c>
      <c r="D61" s="939">
        <v>153</v>
      </c>
      <c r="E61" s="938">
        <v>5</v>
      </c>
      <c r="F61" s="939">
        <v>0</v>
      </c>
      <c r="G61" s="939">
        <v>292</v>
      </c>
      <c r="H61" s="852" t="s">
        <v>376</v>
      </c>
      <c r="I61" s="1803"/>
    </row>
    <row r="62" spans="1:9" ht="15" x14ac:dyDescent="0.25">
      <c r="H62"/>
    </row>
    <row r="63" spans="1:9" ht="15" x14ac:dyDescent="0.25">
      <c r="H63"/>
    </row>
    <row r="69" spans="3:8" x14ac:dyDescent="0.5">
      <c r="G69" s="320"/>
      <c r="H69"/>
    </row>
    <row r="70" spans="3:8" x14ac:dyDescent="0.5">
      <c r="C70" s="451"/>
      <c r="F70" s="451"/>
      <c r="G70" s="452"/>
      <c r="H70"/>
    </row>
    <row r="71" spans="3:8" ht="15" x14ac:dyDescent="0.25">
      <c r="H71"/>
    </row>
    <row r="72" spans="3:8" ht="15" x14ac:dyDescent="0.25">
      <c r="H72"/>
    </row>
    <row r="73" spans="3:8" ht="15" x14ac:dyDescent="0.25">
      <c r="H73"/>
    </row>
    <row r="74" spans="3:8" ht="15" x14ac:dyDescent="0.25">
      <c r="H74"/>
    </row>
    <row r="75" spans="3:8" ht="15" x14ac:dyDescent="0.25">
      <c r="H75"/>
    </row>
    <row r="121" spans="8:8" ht="15" x14ac:dyDescent="0.25">
      <c r="H121"/>
    </row>
    <row r="122" spans="8:8" ht="15" x14ac:dyDescent="0.25">
      <c r="H122"/>
    </row>
  </sheetData>
  <mergeCells count="30">
    <mergeCell ref="A57:A61"/>
    <mergeCell ref="A1:I1"/>
    <mergeCell ref="A4:A5"/>
    <mergeCell ref="B4:B5"/>
    <mergeCell ref="C4:F4"/>
    <mergeCell ref="G4:G5"/>
    <mergeCell ref="A12:A16"/>
    <mergeCell ref="A7:A11"/>
    <mergeCell ref="H4:H5"/>
    <mergeCell ref="A42:A46"/>
    <mergeCell ref="A32:A36"/>
    <mergeCell ref="A37:A41"/>
    <mergeCell ref="A47:A51"/>
    <mergeCell ref="A52:A56"/>
    <mergeCell ref="I57:I61"/>
    <mergeCell ref="A2:I2"/>
    <mergeCell ref="I4:I5"/>
    <mergeCell ref="I32:I36"/>
    <mergeCell ref="I37:I41"/>
    <mergeCell ref="I42:I46"/>
    <mergeCell ref="I47:I51"/>
    <mergeCell ref="A17:A21"/>
    <mergeCell ref="A22:A26"/>
    <mergeCell ref="A27:A31"/>
    <mergeCell ref="I52:I56"/>
    <mergeCell ref="I7:I11"/>
    <mergeCell ref="I12:I16"/>
    <mergeCell ref="I17:I21"/>
    <mergeCell ref="I22:I26"/>
    <mergeCell ref="I27:I3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&amp;C&amp;14 &amp;"Arial,Bold"45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2"/>
  <sheetViews>
    <sheetView rightToLeft="1" view="pageBreakPreview" zoomScale="80" zoomScaleSheetLayoutView="80" workbookViewId="0">
      <selection activeCell="M5" sqref="M5"/>
    </sheetView>
  </sheetViews>
  <sheetFormatPr defaultRowHeight="15" x14ac:dyDescent="0.25"/>
  <cols>
    <col min="1" max="1" width="32.28515625" customWidth="1"/>
    <col min="2" max="2" width="12.5703125" customWidth="1"/>
    <col min="3" max="3" width="12.42578125" customWidth="1"/>
    <col min="4" max="4" width="10.5703125" customWidth="1"/>
    <col min="5" max="5" width="11.7109375" customWidth="1"/>
    <col min="6" max="6" width="14.5703125" customWidth="1"/>
    <col min="7" max="7" width="14.42578125" customWidth="1"/>
    <col min="8" max="8" width="14.5703125" customWidth="1"/>
    <col min="9" max="9" width="34.140625" customWidth="1"/>
  </cols>
  <sheetData>
    <row r="1" spans="1:9" s="484" customFormat="1" ht="28.5" customHeight="1" x14ac:dyDescent="0.25">
      <c r="A1" s="1463" t="s">
        <v>865</v>
      </c>
      <c r="B1" s="1463"/>
      <c r="C1" s="1463"/>
      <c r="D1" s="1463"/>
      <c r="E1" s="1463"/>
      <c r="F1" s="1463"/>
      <c r="G1" s="1463"/>
      <c r="H1" s="1463"/>
      <c r="I1" s="1463"/>
    </row>
    <row r="2" spans="1:9" s="484" customFormat="1" ht="36.950000000000003" customHeight="1" x14ac:dyDescent="0.35">
      <c r="A2" s="1463" t="s">
        <v>874</v>
      </c>
      <c r="B2" s="1463"/>
      <c r="C2" s="1463"/>
      <c r="D2" s="1463"/>
      <c r="E2" s="1463"/>
      <c r="F2" s="1463"/>
      <c r="G2" s="1463"/>
      <c r="H2" s="1463"/>
      <c r="I2" s="1463"/>
    </row>
    <row r="3" spans="1:9" ht="25.5" customHeight="1" thickBot="1" x14ac:dyDescent="0.3">
      <c r="A3" s="1813" t="s">
        <v>1002</v>
      </c>
      <c r="B3" s="1813"/>
      <c r="C3" s="355"/>
      <c r="D3" s="355"/>
      <c r="E3" s="355"/>
      <c r="F3" s="355"/>
      <c r="G3" s="355"/>
      <c r="H3" s="583"/>
      <c r="I3" s="355" t="s">
        <v>878</v>
      </c>
    </row>
    <row r="4" spans="1:9" ht="47.1" customHeight="1" thickBot="1" x14ac:dyDescent="0.3">
      <c r="A4" s="1801" t="s">
        <v>819</v>
      </c>
      <c r="B4" s="1814" t="s">
        <v>519</v>
      </c>
      <c r="C4" s="1816" t="s">
        <v>857</v>
      </c>
      <c r="D4" s="1814"/>
      <c r="E4" s="1814"/>
      <c r="F4" s="1814"/>
      <c r="G4" s="1816" t="s">
        <v>852</v>
      </c>
      <c r="H4" s="1814" t="s">
        <v>371</v>
      </c>
      <c r="I4" s="1801" t="s">
        <v>924</v>
      </c>
    </row>
    <row r="5" spans="1:9" ht="38.450000000000003" customHeight="1" thickBot="1" x14ac:dyDescent="0.3">
      <c r="A5" s="1736"/>
      <c r="B5" s="1815"/>
      <c r="C5" s="962" t="s">
        <v>305</v>
      </c>
      <c r="D5" s="962">
        <v>6</v>
      </c>
      <c r="E5" s="962">
        <v>8</v>
      </c>
      <c r="F5" s="968" t="s">
        <v>654</v>
      </c>
      <c r="G5" s="1815"/>
      <c r="H5" s="1815"/>
      <c r="I5" s="1736"/>
    </row>
    <row r="6" spans="1:9" s="484" customFormat="1" ht="30" customHeight="1" thickBot="1" x14ac:dyDescent="0.3">
      <c r="A6" s="940" t="s">
        <v>872</v>
      </c>
      <c r="B6" s="903"/>
      <c r="C6" s="902"/>
      <c r="D6" s="902"/>
      <c r="E6" s="902"/>
      <c r="F6" s="902"/>
      <c r="G6" s="903"/>
      <c r="H6" s="904"/>
      <c r="I6" s="932" t="s">
        <v>873</v>
      </c>
    </row>
    <row r="7" spans="1:9" ht="30" customHeight="1" x14ac:dyDescent="0.25">
      <c r="A7" s="1731" t="s">
        <v>661</v>
      </c>
      <c r="B7" s="896" t="s">
        <v>547</v>
      </c>
      <c r="C7" s="961">
        <v>1</v>
      </c>
      <c r="D7" s="897">
        <v>2</v>
      </c>
      <c r="E7" s="961">
        <v>0</v>
      </c>
      <c r="F7" s="961">
        <v>0</v>
      </c>
      <c r="G7" s="961">
        <v>3</v>
      </c>
      <c r="H7" s="899" t="s">
        <v>385</v>
      </c>
      <c r="I7" s="1766" t="s">
        <v>430</v>
      </c>
    </row>
    <row r="8" spans="1:9" s="484" customFormat="1" ht="30" customHeight="1" x14ac:dyDescent="0.25">
      <c r="A8" s="1731"/>
      <c r="B8" s="855" t="s">
        <v>197</v>
      </c>
      <c r="C8" s="947">
        <v>0</v>
      </c>
      <c r="D8" s="948">
        <v>0</v>
      </c>
      <c r="E8" s="947">
        <v>0</v>
      </c>
      <c r="F8" s="947">
        <v>0</v>
      </c>
      <c r="G8" s="947">
        <v>0</v>
      </c>
      <c r="H8" s="845" t="s">
        <v>386</v>
      </c>
      <c r="I8" s="1766"/>
    </row>
    <row r="9" spans="1:9" s="484" customFormat="1" ht="30" customHeight="1" x14ac:dyDescent="0.25">
      <c r="A9" s="1731"/>
      <c r="B9" s="855" t="s">
        <v>17</v>
      </c>
      <c r="C9" s="947">
        <v>0</v>
      </c>
      <c r="D9" s="948">
        <v>0</v>
      </c>
      <c r="E9" s="947">
        <v>0</v>
      </c>
      <c r="F9" s="947">
        <v>0</v>
      </c>
      <c r="G9" s="947">
        <v>0</v>
      </c>
      <c r="H9" s="845" t="s">
        <v>387</v>
      </c>
      <c r="I9" s="1766"/>
    </row>
    <row r="10" spans="1:9" s="484" customFormat="1" ht="30" customHeight="1" thickBot="1" x14ac:dyDescent="0.3">
      <c r="A10" s="1731"/>
      <c r="B10" s="575" t="s">
        <v>18</v>
      </c>
      <c r="C10" s="947">
        <v>0</v>
      </c>
      <c r="D10" s="948">
        <v>0</v>
      </c>
      <c r="E10" s="947">
        <v>0</v>
      </c>
      <c r="F10" s="947">
        <v>0</v>
      </c>
      <c r="G10" s="947">
        <v>0</v>
      </c>
      <c r="H10" s="849" t="s">
        <v>372</v>
      </c>
      <c r="I10" s="1766"/>
    </row>
    <row r="11" spans="1:9" s="484" customFormat="1" ht="30" customHeight="1" thickBot="1" x14ac:dyDescent="0.3">
      <c r="A11" s="1773"/>
      <c r="B11" s="851" t="s">
        <v>0</v>
      </c>
      <c r="C11" s="939">
        <v>1</v>
      </c>
      <c r="D11" s="939">
        <v>2</v>
      </c>
      <c r="E11" s="938">
        <v>0</v>
      </c>
      <c r="F11" s="939">
        <v>0</v>
      </c>
      <c r="G11" s="939">
        <v>3</v>
      </c>
      <c r="H11" s="852" t="s">
        <v>376</v>
      </c>
      <c r="I11" s="1767"/>
    </row>
    <row r="12" spans="1:9" s="484" customFormat="1" ht="30" customHeight="1" x14ac:dyDescent="0.25">
      <c r="A12" s="1804" t="s">
        <v>633</v>
      </c>
      <c r="B12" s="949" t="s">
        <v>547</v>
      </c>
      <c r="C12" s="950">
        <v>3057</v>
      </c>
      <c r="D12" s="951">
        <v>400</v>
      </c>
      <c r="E12" s="950">
        <v>61</v>
      </c>
      <c r="F12" s="950">
        <v>0</v>
      </c>
      <c r="G12" s="950">
        <v>3518</v>
      </c>
      <c r="H12" s="931" t="s">
        <v>385</v>
      </c>
      <c r="I12" s="1806" t="s">
        <v>725</v>
      </c>
    </row>
    <row r="13" spans="1:9" s="484" customFormat="1" ht="30" customHeight="1" x14ac:dyDescent="0.25">
      <c r="A13" s="1796"/>
      <c r="B13" s="956" t="s">
        <v>197</v>
      </c>
      <c r="C13" s="957">
        <v>478</v>
      </c>
      <c r="D13" s="958">
        <v>1245</v>
      </c>
      <c r="E13" s="957">
        <v>274</v>
      </c>
      <c r="F13" s="957">
        <v>1</v>
      </c>
      <c r="G13" s="957">
        <v>1998</v>
      </c>
      <c r="H13" s="959" t="s">
        <v>386</v>
      </c>
      <c r="I13" s="1783"/>
    </row>
    <row r="14" spans="1:9" s="484" customFormat="1" ht="30" customHeight="1" x14ac:dyDescent="0.25">
      <c r="A14" s="1796"/>
      <c r="B14" s="956" t="s">
        <v>17</v>
      </c>
      <c r="C14" s="957">
        <v>1104</v>
      </c>
      <c r="D14" s="958">
        <v>1096</v>
      </c>
      <c r="E14" s="957">
        <v>47</v>
      </c>
      <c r="F14" s="957">
        <v>2</v>
      </c>
      <c r="G14" s="957">
        <v>2249</v>
      </c>
      <c r="H14" s="959" t="s">
        <v>387</v>
      </c>
      <c r="I14" s="1783"/>
    </row>
    <row r="15" spans="1:9" s="484" customFormat="1" ht="30" customHeight="1" thickBot="1" x14ac:dyDescent="0.3">
      <c r="A15" s="1796"/>
      <c r="B15" s="956" t="s">
        <v>18</v>
      </c>
      <c r="C15" s="957">
        <v>3092</v>
      </c>
      <c r="D15" s="958">
        <v>2547</v>
      </c>
      <c r="E15" s="957">
        <v>101</v>
      </c>
      <c r="F15" s="957">
        <v>3</v>
      </c>
      <c r="G15" s="957">
        <v>5743</v>
      </c>
      <c r="H15" s="901" t="s">
        <v>372</v>
      </c>
      <c r="I15" s="1783"/>
    </row>
    <row r="16" spans="1:9" s="484" customFormat="1" ht="30" customHeight="1" thickBot="1" x14ac:dyDescent="0.3">
      <c r="A16" s="1805"/>
      <c r="B16" s="851" t="s">
        <v>0</v>
      </c>
      <c r="C16" s="939">
        <v>7731</v>
      </c>
      <c r="D16" s="939">
        <v>5288</v>
      </c>
      <c r="E16" s="938">
        <v>483</v>
      </c>
      <c r="F16" s="939">
        <v>6</v>
      </c>
      <c r="G16" s="939">
        <v>13508</v>
      </c>
      <c r="H16" s="852" t="s">
        <v>376</v>
      </c>
      <c r="I16" s="1784"/>
    </row>
    <row r="17" spans="1:20" s="484" customFormat="1" ht="30" customHeight="1" thickBot="1" x14ac:dyDescent="0.3">
      <c r="A17" s="963" t="s">
        <v>879</v>
      </c>
      <c r="B17" s="964"/>
      <c r="C17" s="1163"/>
      <c r="D17" s="1164"/>
      <c r="E17" s="1164"/>
      <c r="F17" s="1163"/>
      <c r="G17" s="1163"/>
      <c r="H17" s="965"/>
      <c r="I17" s="966" t="s">
        <v>726</v>
      </c>
    </row>
    <row r="18" spans="1:20" ht="30" customHeight="1" x14ac:dyDescent="0.25">
      <c r="A18" s="1791" t="s">
        <v>139</v>
      </c>
      <c r="B18" s="850" t="s">
        <v>547</v>
      </c>
      <c r="C18" s="967">
        <v>1</v>
      </c>
      <c r="D18" s="945">
        <v>0</v>
      </c>
      <c r="E18" s="967">
        <v>0</v>
      </c>
      <c r="F18" s="967">
        <v>0</v>
      </c>
      <c r="G18" s="967">
        <v>1</v>
      </c>
      <c r="H18" s="960" t="s">
        <v>385</v>
      </c>
      <c r="I18" s="1802" t="s">
        <v>402</v>
      </c>
    </row>
    <row r="19" spans="1:20" ht="30" customHeight="1" x14ac:dyDescent="0.25">
      <c r="A19" s="1791"/>
      <c r="B19" s="855" t="s">
        <v>197</v>
      </c>
      <c r="C19" s="910">
        <v>0</v>
      </c>
      <c r="D19" s="906">
        <v>0</v>
      </c>
      <c r="E19" s="910">
        <v>1</v>
      </c>
      <c r="F19" s="967">
        <v>0</v>
      </c>
      <c r="G19" s="967">
        <v>1</v>
      </c>
      <c r="H19" s="845" t="s">
        <v>386</v>
      </c>
      <c r="I19" s="1766"/>
    </row>
    <row r="20" spans="1:20" ht="30" customHeight="1" x14ac:dyDescent="0.25">
      <c r="A20" s="1791"/>
      <c r="B20" s="855" t="s">
        <v>17</v>
      </c>
      <c r="C20" s="910">
        <v>0</v>
      </c>
      <c r="D20" s="906">
        <v>0</v>
      </c>
      <c r="E20" s="910">
        <v>0</v>
      </c>
      <c r="F20" s="967">
        <v>0</v>
      </c>
      <c r="G20" s="967">
        <v>0</v>
      </c>
      <c r="H20" s="845" t="s">
        <v>387</v>
      </c>
      <c r="I20" s="1766"/>
    </row>
    <row r="21" spans="1:20" ht="30" customHeight="1" thickBot="1" x14ac:dyDescent="0.3">
      <c r="A21" s="1791"/>
      <c r="B21" s="575" t="s">
        <v>18</v>
      </c>
      <c r="C21" s="952">
        <v>1</v>
      </c>
      <c r="D21" s="936">
        <v>1</v>
      </c>
      <c r="E21" s="952">
        <v>0</v>
      </c>
      <c r="F21" s="913">
        <v>0</v>
      </c>
      <c r="G21" s="913">
        <v>2</v>
      </c>
      <c r="H21" s="849" t="s">
        <v>372</v>
      </c>
      <c r="I21" s="1766"/>
    </row>
    <row r="22" spans="1:20" ht="30" customHeight="1" thickBot="1" x14ac:dyDescent="0.3">
      <c r="A22" s="1812"/>
      <c r="B22" s="851" t="s">
        <v>0</v>
      </c>
      <c r="C22" s="939">
        <v>2</v>
      </c>
      <c r="D22" s="938">
        <v>1</v>
      </c>
      <c r="E22" s="939">
        <v>1</v>
      </c>
      <c r="F22" s="939">
        <v>0</v>
      </c>
      <c r="G22" s="939">
        <v>4</v>
      </c>
      <c r="H22" s="852" t="s">
        <v>376</v>
      </c>
      <c r="I22" s="1803"/>
      <c r="T22" s="449"/>
    </row>
    <row r="23" spans="1:20" ht="30" customHeight="1" thickBot="1" x14ac:dyDescent="0.3">
      <c r="A23" s="1808" t="s">
        <v>650</v>
      </c>
      <c r="B23" s="949" t="s">
        <v>547</v>
      </c>
      <c r="C23" s="871">
        <v>1</v>
      </c>
      <c r="D23" s="871">
        <v>0</v>
      </c>
      <c r="E23" s="871">
        <v>0</v>
      </c>
      <c r="F23" s="871">
        <v>0</v>
      </c>
      <c r="G23" s="871">
        <v>1</v>
      </c>
      <c r="H23" s="931" t="s">
        <v>385</v>
      </c>
      <c r="I23" s="1807" t="s">
        <v>727</v>
      </c>
    </row>
    <row r="24" spans="1:20" ht="30" customHeight="1" thickTop="1" thickBot="1" x14ac:dyDescent="0.3">
      <c r="A24" s="1809"/>
      <c r="B24" s="956" t="s">
        <v>197</v>
      </c>
      <c r="C24" s="1106">
        <v>0</v>
      </c>
      <c r="D24" s="1106">
        <v>0</v>
      </c>
      <c r="E24" s="1106">
        <v>1</v>
      </c>
      <c r="F24" s="1106">
        <v>0</v>
      </c>
      <c r="G24" s="1106">
        <v>1</v>
      </c>
      <c r="H24" s="955" t="s">
        <v>386</v>
      </c>
      <c r="I24" s="1783"/>
    </row>
    <row r="25" spans="1:20" ht="30" customHeight="1" thickTop="1" thickBot="1" x14ac:dyDescent="0.3">
      <c r="A25" s="1809"/>
      <c r="B25" s="956" t="s">
        <v>17</v>
      </c>
      <c r="C25" s="1106">
        <v>0</v>
      </c>
      <c r="D25" s="1106">
        <v>0</v>
      </c>
      <c r="E25" s="1106">
        <v>0</v>
      </c>
      <c r="F25" s="1106">
        <v>0</v>
      </c>
      <c r="G25" s="1106">
        <v>0</v>
      </c>
      <c r="H25" s="955" t="s">
        <v>387</v>
      </c>
      <c r="I25" s="1783"/>
    </row>
    <row r="26" spans="1:20" ht="30" customHeight="1" thickTop="1" thickBot="1" x14ac:dyDescent="0.3">
      <c r="A26" s="1809"/>
      <c r="B26" s="956" t="s">
        <v>18</v>
      </c>
      <c r="C26" s="705">
        <v>1</v>
      </c>
      <c r="D26" s="705">
        <v>1</v>
      </c>
      <c r="E26" s="705">
        <v>0</v>
      </c>
      <c r="F26" s="705">
        <v>0</v>
      </c>
      <c r="G26" s="705">
        <v>2</v>
      </c>
      <c r="H26" s="901" t="s">
        <v>372</v>
      </c>
      <c r="I26" s="1783"/>
    </row>
    <row r="27" spans="1:20" ht="30" customHeight="1" thickTop="1" thickBot="1" x14ac:dyDescent="0.3">
      <c r="A27" s="1810"/>
      <c r="B27" s="851" t="s">
        <v>0</v>
      </c>
      <c r="C27" s="878">
        <v>2</v>
      </c>
      <c r="D27" s="878">
        <v>1</v>
      </c>
      <c r="E27" s="878">
        <v>1</v>
      </c>
      <c r="F27" s="878">
        <v>0</v>
      </c>
      <c r="G27" s="878">
        <v>4</v>
      </c>
      <c r="H27" s="852" t="s">
        <v>376</v>
      </c>
      <c r="I27" s="1784"/>
    </row>
    <row r="28" spans="1:20" ht="30" customHeight="1" x14ac:dyDescent="0.25">
      <c r="A28" s="1811" t="s">
        <v>711</v>
      </c>
      <c r="B28" s="870" t="s">
        <v>547</v>
      </c>
      <c r="C28" s="921">
        <v>18316</v>
      </c>
      <c r="D28" s="921">
        <v>5239</v>
      </c>
      <c r="E28" s="921">
        <v>555</v>
      </c>
      <c r="F28" s="921">
        <v>42</v>
      </c>
      <c r="G28" s="921">
        <v>24152</v>
      </c>
      <c r="H28" s="922" t="s">
        <v>385</v>
      </c>
      <c r="I28" s="1807" t="s">
        <v>706</v>
      </c>
    </row>
    <row r="29" spans="1:20" ht="30" customHeight="1" x14ac:dyDescent="0.25">
      <c r="A29" s="1796"/>
      <c r="B29" s="956" t="s">
        <v>197</v>
      </c>
      <c r="C29" s="957">
        <v>2009</v>
      </c>
      <c r="D29" s="957">
        <v>10787</v>
      </c>
      <c r="E29" s="957">
        <v>1500</v>
      </c>
      <c r="F29" s="957">
        <v>12</v>
      </c>
      <c r="G29" s="957">
        <v>14308</v>
      </c>
      <c r="H29" s="959" t="s">
        <v>386</v>
      </c>
      <c r="I29" s="1783"/>
    </row>
    <row r="30" spans="1:20" ht="30" customHeight="1" x14ac:dyDescent="0.25">
      <c r="A30" s="1796"/>
      <c r="B30" s="956" t="s">
        <v>17</v>
      </c>
      <c r="C30" s="957">
        <v>2654</v>
      </c>
      <c r="D30" s="957">
        <v>2896</v>
      </c>
      <c r="E30" s="957">
        <v>311</v>
      </c>
      <c r="F30" s="957">
        <v>18</v>
      </c>
      <c r="G30" s="957">
        <v>5879</v>
      </c>
      <c r="H30" s="959" t="s">
        <v>387</v>
      </c>
      <c r="I30" s="1783"/>
    </row>
    <row r="31" spans="1:20" ht="30" customHeight="1" thickBot="1" x14ac:dyDescent="0.3">
      <c r="A31" s="1796"/>
      <c r="B31" s="900" t="s">
        <v>18</v>
      </c>
      <c r="C31" s="925">
        <v>8952</v>
      </c>
      <c r="D31" s="925">
        <v>5239</v>
      </c>
      <c r="E31" s="925">
        <v>229</v>
      </c>
      <c r="F31" s="925">
        <v>42</v>
      </c>
      <c r="G31" s="925">
        <v>14462</v>
      </c>
      <c r="H31" s="901" t="s">
        <v>372</v>
      </c>
      <c r="I31" s="1783"/>
    </row>
    <row r="32" spans="1:20" ht="30" customHeight="1" thickBot="1" x14ac:dyDescent="0.3">
      <c r="A32" s="1805"/>
      <c r="B32" s="1096" t="s">
        <v>0</v>
      </c>
      <c r="C32" s="1097">
        <v>31931</v>
      </c>
      <c r="D32" s="1097">
        <v>24161</v>
      </c>
      <c r="E32" s="1097">
        <v>2595</v>
      </c>
      <c r="F32" s="1097">
        <v>114</v>
      </c>
      <c r="G32" s="1097">
        <v>58801</v>
      </c>
      <c r="H32" s="1098" t="s">
        <v>376</v>
      </c>
      <c r="I32" s="1784"/>
    </row>
  </sheetData>
  <mergeCells count="19">
    <mergeCell ref="A1:I1"/>
    <mergeCell ref="A2:I2"/>
    <mergeCell ref="I4:I5"/>
    <mergeCell ref="A7:A11"/>
    <mergeCell ref="I7:I11"/>
    <mergeCell ref="A3:B3"/>
    <mergeCell ref="A4:A5"/>
    <mergeCell ref="B4:B5"/>
    <mergeCell ref="C4:F4"/>
    <mergeCell ref="G4:G5"/>
    <mergeCell ref="H4:H5"/>
    <mergeCell ref="A12:A16"/>
    <mergeCell ref="I12:I16"/>
    <mergeCell ref="I18:I22"/>
    <mergeCell ref="I23:I27"/>
    <mergeCell ref="I28:I32"/>
    <mergeCell ref="A23:A27"/>
    <mergeCell ref="A28:A32"/>
    <mergeCell ref="A18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&amp;C&amp;14 &amp;"Arial,Bold"46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97"/>
  <sheetViews>
    <sheetView rightToLeft="1" view="pageBreakPreview" zoomScale="60" zoomScaleNormal="70" workbookViewId="0">
      <selection activeCell="AP28" sqref="AP28"/>
    </sheetView>
  </sheetViews>
  <sheetFormatPr defaultRowHeight="18.75" x14ac:dyDescent="0.25"/>
  <cols>
    <col min="1" max="1" width="22.7109375" customWidth="1"/>
    <col min="2" max="2" width="19" customWidth="1"/>
    <col min="3" max="3" width="8.7109375" customWidth="1"/>
    <col min="4" max="4" width="16" customWidth="1"/>
    <col min="5" max="5" width="13.140625" customWidth="1"/>
    <col min="6" max="6" width="14.140625" customWidth="1"/>
    <col min="7" max="7" width="11.140625" customWidth="1"/>
    <col min="8" max="8" width="24.42578125" customWidth="1"/>
    <col min="9" max="9" width="28.140625" style="138" customWidth="1"/>
  </cols>
  <sheetData>
    <row r="1" spans="1:9" ht="39" customHeight="1" x14ac:dyDescent="0.25">
      <c r="A1" s="1295" t="s">
        <v>880</v>
      </c>
      <c r="B1" s="1295"/>
      <c r="C1" s="1295"/>
      <c r="D1" s="1295"/>
      <c r="E1" s="1295"/>
      <c r="F1" s="1295"/>
      <c r="G1" s="1295"/>
      <c r="H1" s="1295"/>
      <c r="I1" s="1295"/>
    </row>
    <row r="2" spans="1:9" ht="39" customHeight="1" x14ac:dyDescent="0.35">
      <c r="A2" s="1295" t="s">
        <v>886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4.95" customHeight="1" thickBot="1" x14ac:dyDescent="0.3">
      <c r="A3" s="53" t="s">
        <v>884</v>
      </c>
      <c r="B3" s="53"/>
      <c r="C3" s="53"/>
      <c r="D3" s="53"/>
      <c r="E3" s="53"/>
      <c r="F3" s="53"/>
      <c r="G3" s="53"/>
      <c r="H3" s="803"/>
      <c r="I3" s="53" t="s">
        <v>885</v>
      </c>
    </row>
    <row r="4" spans="1:9" ht="33" customHeight="1" thickBot="1" x14ac:dyDescent="0.3">
      <c r="A4" s="1845" t="s">
        <v>819</v>
      </c>
      <c r="B4" s="1843" t="s">
        <v>519</v>
      </c>
      <c r="C4" s="1825" t="s">
        <v>881</v>
      </c>
      <c r="D4" s="1825"/>
      <c r="E4" s="1825"/>
      <c r="F4" s="1825"/>
      <c r="G4" s="1843" t="s">
        <v>488</v>
      </c>
      <c r="H4" s="1825" t="s">
        <v>371</v>
      </c>
      <c r="I4" s="1845" t="s">
        <v>924</v>
      </c>
    </row>
    <row r="5" spans="1:9" ht="30.75" customHeight="1" thickBot="1" x14ac:dyDescent="0.3">
      <c r="A5" s="1844"/>
      <c r="B5" s="1844"/>
      <c r="C5" s="487">
        <v>4</v>
      </c>
      <c r="D5" s="487">
        <v>6</v>
      </c>
      <c r="E5" s="487">
        <v>8</v>
      </c>
      <c r="F5" s="499" t="s">
        <v>654</v>
      </c>
      <c r="G5" s="1844"/>
      <c r="H5" s="1826"/>
      <c r="I5" s="1844"/>
    </row>
    <row r="6" spans="1:9" ht="18" customHeight="1" thickBot="1" x14ac:dyDescent="0.3">
      <c r="A6" s="414" t="s">
        <v>826</v>
      </c>
      <c r="B6" s="415"/>
      <c r="C6" s="412"/>
      <c r="D6" s="412"/>
      <c r="E6" s="412"/>
      <c r="F6" s="412"/>
      <c r="G6" s="413"/>
      <c r="H6" s="1857" t="s">
        <v>723</v>
      </c>
      <c r="I6" s="1857"/>
    </row>
    <row r="7" spans="1:9" ht="18" customHeight="1" x14ac:dyDescent="0.25">
      <c r="A7" s="1822" t="s">
        <v>25</v>
      </c>
      <c r="B7" s="980" t="s">
        <v>527</v>
      </c>
      <c r="C7" s="981">
        <v>8</v>
      </c>
      <c r="D7" s="981">
        <v>0</v>
      </c>
      <c r="E7" s="981">
        <v>0</v>
      </c>
      <c r="F7" s="981">
        <v>0</v>
      </c>
      <c r="G7" s="981">
        <f t="shared" ref="G7:G38" si="0">SUM(C7:F7)</f>
        <v>8</v>
      </c>
      <c r="H7" s="969" t="s">
        <v>377</v>
      </c>
      <c r="I7" s="1848" t="s">
        <v>393</v>
      </c>
    </row>
    <row r="8" spans="1:9" ht="18" customHeight="1" x14ac:dyDescent="0.25">
      <c r="A8" s="1822"/>
      <c r="B8" s="423" t="s">
        <v>528</v>
      </c>
      <c r="C8" s="455">
        <v>0</v>
      </c>
      <c r="D8" s="455">
        <v>0</v>
      </c>
      <c r="E8" s="455">
        <v>0</v>
      </c>
      <c r="F8" s="455">
        <v>0</v>
      </c>
      <c r="G8" s="455">
        <f t="shared" si="0"/>
        <v>0</v>
      </c>
      <c r="H8" s="424" t="s">
        <v>378</v>
      </c>
      <c r="I8" s="1848"/>
    </row>
    <row r="9" spans="1:9" ht="18" customHeight="1" x14ac:dyDescent="0.25">
      <c r="A9" s="1822"/>
      <c r="B9" s="423" t="s">
        <v>529</v>
      </c>
      <c r="C9" s="455">
        <v>0</v>
      </c>
      <c r="D9" s="455">
        <v>0</v>
      </c>
      <c r="E9" s="455">
        <v>1</v>
      </c>
      <c r="F9" s="455">
        <v>0</v>
      </c>
      <c r="G9" s="455">
        <f t="shared" si="0"/>
        <v>1</v>
      </c>
      <c r="H9" s="424" t="s">
        <v>380</v>
      </c>
      <c r="I9" s="1848"/>
    </row>
    <row r="10" spans="1:9" ht="18" customHeight="1" x14ac:dyDescent="0.25">
      <c r="A10" s="1822"/>
      <c r="B10" s="423" t="s">
        <v>530</v>
      </c>
      <c r="C10" s="455">
        <v>0</v>
      </c>
      <c r="D10" s="455">
        <v>0</v>
      </c>
      <c r="E10" s="455">
        <v>0</v>
      </c>
      <c r="F10" s="455">
        <v>0</v>
      </c>
      <c r="G10" s="455">
        <f t="shared" si="0"/>
        <v>0</v>
      </c>
      <c r="H10" s="424" t="s">
        <v>389</v>
      </c>
      <c r="I10" s="1848"/>
    </row>
    <row r="11" spans="1:9" ht="18" customHeight="1" x14ac:dyDescent="0.25">
      <c r="A11" s="1822"/>
      <c r="B11" s="423" t="s">
        <v>882</v>
      </c>
      <c r="C11" s="455">
        <v>0</v>
      </c>
      <c r="D11" s="455">
        <v>0</v>
      </c>
      <c r="E11" s="455">
        <v>0</v>
      </c>
      <c r="F11" s="455">
        <v>0</v>
      </c>
      <c r="G11" s="455">
        <f t="shared" si="0"/>
        <v>0</v>
      </c>
      <c r="H11" s="424" t="s">
        <v>390</v>
      </c>
      <c r="I11" s="1848"/>
    </row>
    <row r="12" spans="1:9" ht="18" customHeight="1" x14ac:dyDescent="0.25">
      <c r="A12" s="1822"/>
      <c r="B12" s="423" t="s">
        <v>883</v>
      </c>
      <c r="C12" s="455">
        <v>0</v>
      </c>
      <c r="D12" s="455">
        <v>4</v>
      </c>
      <c r="E12" s="455">
        <v>0</v>
      </c>
      <c r="F12" s="455">
        <v>0</v>
      </c>
      <c r="G12" s="455">
        <f t="shared" si="0"/>
        <v>4</v>
      </c>
      <c r="H12" s="424" t="s">
        <v>416</v>
      </c>
      <c r="I12" s="1848"/>
    </row>
    <row r="13" spans="1:9" ht="18" customHeight="1" thickBot="1" x14ac:dyDescent="0.3">
      <c r="A13" s="1822"/>
      <c r="B13" s="500" t="s">
        <v>531</v>
      </c>
      <c r="C13" s="469">
        <v>0</v>
      </c>
      <c r="D13" s="469">
        <v>0</v>
      </c>
      <c r="E13" s="469">
        <v>0</v>
      </c>
      <c r="F13" s="469">
        <v>0</v>
      </c>
      <c r="G13" s="469">
        <f t="shared" si="0"/>
        <v>0</v>
      </c>
      <c r="H13" s="972" t="s">
        <v>503</v>
      </c>
      <c r="I13" s="1848"/>
    </row>
    <row r="14" spans="1:9" ht="18" customHeight="1" thickBot="1" x14ac:dyDescent="0.3">
      <c r="A14" s="1823"/>
      <c r="B14" s="973" t="s">
        <v>525</v>
      </c>
      <c r="C14" s="974">
        <f>SUM(C7:C13)</f>
        <v>8</v>
      </c>
      <c r="D14" s="974">
        <f>SUM(D7:D13)</f>
        <v>4</v>
      </c>
      <c r="E14" s="974">
        <f>SUM(E7:E13)</f>
        <v>1</v>
      </c>
      <c r="F14" s="974">
        <f>SUM(F7:F13)</f>
        <v>0</v>
      </c>
      <c r="G14" s="974">
        <f t="shared" si="0"/>
        <v>13</v>
      </c>
      <c r="H14" s="975" t="s">
        <v>376</v>
      </c>
      <c r="I14" s="1849"/>
    </row>
    <row r="15" spans="1:9" ht="18" customHeight="1" x14ac:dyDescent="0.25">
      <c r="A15" s="1821" t="s">
        <v>103</v>
      </c>
      <c r="B15" s="426" t="s">
        <v>527</v>
      </c>
      <c r="C15" s="454">
        <v>142</v>
      </c>
      <c r="D15" s="454">
        <v>4</v>
      </c>
      <c r="E15" s="454">
        <v>9</v>
      </c>
      <c r="F15" s="454">
        <v>0</v>
      </c>
      <c r="G15" s="454">
        <f t="shared" si="0"/>
        <v>155</v>
      </c>
      <c r="H15" s="969" t="s">
        <v>377</v>
      </c>
      <c r="I15" s="1819" t="s">
        <v>549</v>
      </c>
    </row>
    <row r="16" spans="1:9" ht="18" customHeight="1" x14ac:dyDescent="0.25">
      <c r="A16" s="1822"/>
      <c r="B16" s="423" t="s">
        <v>528</v>
      </c>
      <c r="C16" s="455">
        <v>0</v>
      </c>
      <c r="D16" s="455">
        <v>0</v>
      </c>
      <c r="E16" s="455">
        <v>0</v>
      </c>
      <c r="F16" s="455">
        <v>0</v>
      </c>
      <c r="G16" s="455">
        <f t="shared" si="0"/>
        <v>0</v>
      </c>
      <c r="H16" s="424" t="s">
        <v>378</v>
      </c>
      <c r="I16" s="1819"/>
    </row>
    <row r="17" spans="1:9" ht="18" customHeight="1" x14ac:dyDescent="0.25">
      <c r="A17" s="1822"/>
      <c r="B17" s="423" t="s">
        <v>529</v>
      </c>
      <c r="C17" s="455">
        <v>3</v>
      </c>
      <c r="D17" s="455">
        <v>5</v>
      </c>
      <c r="E17" s="455">
        <v>0</v>
      </c>
      <c r="F17" s="455">
        <v>0</v>
      </c>
      <c r="G17" s="455">
        <f t="shared" si="0"/>
        <v>8</v>
      </c>
      <c r="H17" s="424" t="s">
        <v>380</v>
      </c>
      <c r="I17" s="1819"/>
    </row>
    <row r="18" spans="1:9" ht="18" customHeight="1" x14ac:dyDescent="0.25">
      <c r="A18" s="1822"/>
      <c r="B18" s="423" t="s">
        <v>530</v>
      </c>
      <c r="C18" s="455">
        <v>0</v>
      </c>
      <c r="D18" s="455">
        <v>0</v>
      </c>
      <c r="E18" s="455">
        <v>0</v>
      </c>
      <c r="F18" s="455">
        <v>0</v>
      </c>
      <c r="G18" s="455">
        <f t="shared" si="0"/>
        <v>0</v>
      </c>
      <c r="H18" s="424" t="s">
        <v>389</v>
      </c>
      <c r="I18" s="1819"/>
    </row>
    <row r="19" spans="1:9" ht="18" customHeight="1" x14ac:dyDescent="0.25">
      <c r="A19" s="1822"/>
      <c r="B19" s="423" t="s">
        <v>882</v>
      </c>
      <c r="C19" s="455">
        <v>0</v>
      </c>
      <c r="D19" s="455">
        <v>0</v>
      </c>
      <c r="E19" s="455">
        <v>0</v>
      </c>
      <c r="F19" s="455">
        <v>0</v>
      </c>
      <c r="G19" s="455">
        <f t="shared" si="0"/>
        <v>0</v>
      </c>
      <c r="H19" s="424" t="s">
        <v>390</v>
      </c>
      <c r="I19" s="1819"/>
    </row>
    <row r="20" spans="1:9" ht="18" customHeight="1" x14ac:dyDescent="0.25">
      <c r="A20" s="1822"/>
      <c r="B20" s="423" t="s">
        <v>883</v>
      </c>
      <c r="C20" s="456">
        <v>0</v>
      </c>
      <c r="D20" s="457">
        <v>2</v>
      </c>
      <c r="E20" s="455">
        <v>1</v>
      </c>
      <c r="F20" s="457">
        <v>0</v>
      </c>
      <c r="G20" s="457">
        <f t="shared" si="0"/>
        <v>3</v>
      </c>
      <c r="H20" s="424" t="s">
        <v>416</v>
      </c>
      <c r="I20" s="1819"/>
    </row>
    <row r="21" spans="1:9" ht="18" customHeight="1" thickBot="1" x14ac:dyDescent="0.3">
      <c r="A21" s="1822"/>
      <c r="B21" s="425" t="s">
        <v>531</v>
      </c>
      <c r="C21" s="458">
        <v>15</v>
      </c>
      <c r="D21" s="458">
        <v>13</v>
      </c>
      <c r="E21" s="458">
        <v>0</v>
      </c>
      <c r="F21" s="458">
        <v>1</v>
      </c>
      <c r="G21" s="458">
        <f t="shared" si="0"/>
        <v>29</v>
      </c>
      <c r="H21" s="970" t="s">
        <v>503</v>
      </c>
      <c r="I21" s="1819"/>
    </row>
    <row r="22" spans="1:9" ht="18" customHeight="1" thickBot="1" x14ac:dyDescent="0.3">
      <c r="A22" s="1823"/>
      <c r="B22" s="973" t="s">
        <v>525</v>
      </c>
      <c r="C22" s="974">
        <f>SUM(C15:C21)</f>
        <v>160</v>
      </c>
      <c r="D22" s="974">
        <f>SUM(D15:D21)</f>
        <v>24</v>
      </c>
      <c r="E22" s="974">
        <f>SUM(E15:E21)</f>
        <v>10</v>
      </c>
      <c r="F22" s="974">
        <f>SUM(F15:F21)</f>
        <v>1</v>
      </c>
      <c r="G22" s="974">
        <f t="shared" si="0"/>
        <v>195</v>
      </c>
      <c r="H22" s="975" t="s">
        <v>376</v>
      </c>
      <c r="I22" s="1820"/>
    </row>
    <row r="23" spans="1:9" ht="18" customHeight="1" x14ac:dyDescent="0.25">
      <c r="A23" s="1850" t="s">
        <v>304</v>
      </c>
      <c r="B23" s="426" t="s">
        <v>527</v>
      </c>
      <c r="C23" s="455">
        <v>210</v>
      </c>
      <c r="D23" s="455">
        <v>1</v>
      </c>
      <c r="E23" s="455">
        <v>0</v>
      </c>
      <c r="F23" s="455">
        <v>0</v>
      </c>
      <c r="G23" s="454">
        <f t="shared" si="0"/>
        <v>211</v>
      </c>
      <c r="H23" s="969" t="s">
        <v>377</v>
      </c>
      <c r="I23" s="1853" t="s">
        <v>498</v>
      </c>
    </row>
    <row r="24" spans="1:9" ht="18" customHeight="1" x14ac:dyDescent="0.25">
      <c r="A24" s="1851"/>
      <c r="B24" s="423" t="s">
        <v>528</v>
      </c>
      <c r="C24" s="455">
        <v>0</v>
      </c>
      <c r="D24" s="455">
        <v>0</v>
      </c>
      <c r="E24" s="455">
        <v>0</v>
      </c>
      <c r="F24" s="455">
        <v>0</v>
      </c>
      <c r="G24" s="455">
        <f t="shared" si="0"/>
        <v>0</v>
      </c>
      <c r="H24" s="424" t="s">
        <v>378</v>
      </c>
      <c r="I24" s="1854"/>
    </row>
    <row r="25" spans="1:9" ht="18" customHeight="1" x14ac:dyDescent="0.25">
      <c r="A25" s="1851"/>
      <c r="B25" s="423" t="s">
        <v>529</v>
      </c>
      <c r="C25" s="455">
        <v>0</v>
      </c>
      <c r="D25" s="455">
        <v>1</v>
      </c>
      <c r="E25" s="455">
        <v>1</v>
      </c>
      <c r="F25" s="455">
        <v>0</v>
      </c>
      <c r="G25" s="455">
        <f t="shared" si="0"/>
        <v>2</v>
      </c>
      <c r="H25" s="424" t="s">
        <v>380</v>
      </c>
      <c r="I25" s="1854"/>
    </row>
    <row r="26" spans="1:9" ht="18" customHeight="1" x14ac:dyDescent="0.25">
      <c r="A26" s="1851"/>
      <c r="B26" s="423" t="s">
        <v>530</v>
      </c>
      <c r="C26" s="455">
        <v>0</v>
      </c>
      <c r="D26" s="455">
        <v>1</v>
      </c>
      <c r="E26" s="455">
        <v>0</v>
      </c>
      <c r="F26" s="455">
        <v>0</v>
      </c>
      <c r="G26" s="455">
        <f t="shared" si="0"/>
        <v>1</v>
      </c>
      <c r="H26" s="424" t="s">
        <v>389</v>
      </c>
      <c r="I26" s="1854"/>
    </row>
    <row r="27" spans="1:9" ht="18" customHeight="1" x14ac:dyDescent="0.25">
      <c r="A27" s="1851"/>
      <c r="B27" s="423" t="s">
        <v>882</v>
      </c>
      <c r="C27" s="455">
        <v>0</v>
      </c>
      <c r="D27" s="455">
        <v>2</v>
      </c>
      <c r="E27" s="455">
        <v>0</v>
      </c>
      <c r="F27" s="455">
        <v>0</v>
      </c>
      <c r="G27" s="455">
        <f t="shared" si="0"/>
        <v>2</v>
      </c>
      <c r="H27" s="424" t="s">
        <v>390</v>
      </c>
      <c r="I27" s="1854"/>
    </row>
    <row r="28" spans="1:9" ht="18" customHeight="1" x14ac:dyDescent="0.25">
      <c r="A28" s="1851"/>
      <c r="B28" s="423" t="s">
        <v>883</v>
      </c>
      <c r="C28" s="455">
        <v>1</v>
      </c>
      <c r="D28" s="455">
        <v>5</v>
      </c>
      <c r="E28" s="455">
        <v>0</v>
      </c>
      <c r="F28" s="455">
        <v>0</v>
      </c>
      <c r="G28" s="457">
        <f t="shared" si="0"/>
        <v>6</v>
      </c>
      <c r="H28" s="424" t="s">
        <v>416</v>
      </c>
      <c r="I28" s="1854"/>
    </row>
    <row r="29" spans="1:9" ht="18" customHeight="1" thickBot="1" x14ac:dyDescent="0.3">
      <c r="A29" s="1851"/>
      <c r="B29" s="425" t="s">
        <v>531</v>
      </c>
      <c r="C29" s="458">
        <v>5</v>
      </c>
      <c r="D29" s="458">
        <v>2</v>
      </c>
      <c r="E29" s="458">
        <v>0</v>
      </c>
      <c r="F29" s="458">
        <v>0</v>
      </c>
      <c r="G29" s="458">
        <f t="shared" si="0"/>
        <v>7</v>
      </c>
      <c r="H29" s="970" t="s">
        <v>503</v>
      </c>
      <c r="I29" s="1854"/>
    </row>
    <row r="30" spans="1:9" ht="18" customHeight="1" thickBot="1" x14ac:dyDescent="0.3">
      <c r="A30" s="1852"/>
      <c r="B30" s="973" t="s">
        <v>525</v>
      </c>
      <c r="C30" s="974">
        <f>SUM(C23:C29)</f>
        <v>216</v>
      </c>
      <c r="D30" s="974">
        <f>SUM(D23:D29)</f>
        <v>12</v>
      </c>
      <c r="E30" s="974">
        <f>SUM(E23:E29)</f>
        <v>1</v>
      </c>
      <c r="F30" s="974">
        <f>SUM(F23:F29)</f>
        <v>0</v>
      </c>
      <c r="G30" s="974">
        <f t="shared" si="0"/>
        <v>229</v>
      </c>
      <c r="H30" s="975" t="s">
        <v>376</v>
      </c>
      <c r="I30" s="1855"/>
    </row>
    <row r="31" spans="1:9" ht="18" customHeight="1" x14ac:dyDescent="0.25">
      <c r="A31" s="1821" t="s">
        <v>297</v>
      </c>
      <c r="B31" s="426" t="s">
        <v>527</v>
      </c>
      <c r="C31" s="454">
        <v>165</v>
      </c>
      <c r="D31" s="454">
        <v>17</v>
      </c>
      <c r="E31" s="454">
        <v>1</v>
      </c>
      <c r="F31" s="454">
        <v>0</v>
      </c>
      <c r="G31" s="466">
        <f t="shared" si="0"/>
        <v>183</v>
      </c>
      <c r="H31" s="969" t="s">
        <v>377</v>
      </c>
      <c r="I31" s="1818" t="s">
        <v>548</v>
      </c>
    </row>
    <row r="32" spans="1:9" ht="18" customHeight="1" x14ac:dyDescent="0.25">
      <c r="A32" s="1822"/>
      <c r="B32" s="423" t="s">
        <v>528</v>
      </c>
      <c r="C32" s="455">
        <v>7</v>
      </c>
      <c r="D32" s="455">
        <v>1</v>
      </c>
      <c r="E32" s="455">
        <v>0</v>
      </c>
      <c r="F32" s="455">
        <v>0</v>
      </c>
      <c r="G32" s="455">
        <f t="shared" si="0"/>
        <v>8</v>
      </c>
      <c r="H32" s="424" t="s">
        <v>378</v>
      </c>
      <c r="I32" s="1819"/>
    </row>
    <row r="33" spans="1:9" ht="18" customHeight="1" x14ac:dyDescent="0.25">
      <c r="A33" s="1822"/>
      <c r="B33" s="423" t="s">
        <v>529</v>
      </c>
      <c r="C33" s="455">
        <v>0</v>
      </c>
      <c r="D33" s="455">
        <v>22</v>
      </c>
      <c r="E33" s="455">
        <v>0</v>
      </c>
      <c r="F33" s="455">
        <v>0</v>
      </c>
      <c r="G33" s="455">
        <f t="shared" si="0"/>
        <v>22</v>
      </c>
      <c r="H33" s="424" t="s">
        <v>380</v>
      </c>
      <c r="I33" s="1819"/>
    </row>
    <row r="34" spans="1:9" ht="18" customHeight="1" x14ac:dyDescent="0.25">
      <c r="A34" s="1822"/>
      <c r="B34" s="423" t="s">
        <v>530</v>
      </c>
      <c r="C34" s="455">
        <v>0</v>
      </c>
      <c r="D34" s="455">
        <v>0</v>
      </c>
      <c r="E34" s="455">
        <v>0</v>
      </c>
      <c r="F34" s="455">
        <v>0</v>
      </c>
      <c r="G34" s="455">
        <f t="shared" si="0"/>
        <v>0</v>
      </c>
      <c r="H34" s="424" t="s">
        <v>389</v>
      </c>
      <c r="I34" s="1819"/>
    </row>
    <row r="35" spans="1:9" ht="18" customHeight="1" x14ac:dyDescent="0.25">
      <c r="A35" s="1822"/>
      <c r="B35" s="423" t="s">
        <v>882</v>
      </c>
      <c r="C35" s="455">
        <v>0</v>
      </c>
      <c r="D35" s="455">
        <v>3</v>
      </c>
      <c r="E35" s="455">
        <v>0</v>
      </c>
      <c r="F35" s="455">
        <v>1</v>
      </c>
      <c r="G35" s="455">
        <f t="shared" si="0"/>
        <v>4</v>
      </c>
      <c r="H35" s="424" t="s">
        <v>390</v>
      </c>
      <c r="I35" s="1819"/>
    </row>
    <row r="36" spans="1:9" ht="18" customHeight="1" x14ac:dyDescent="0.25">
      <c r="A36" s="1822"/>
      <c r="B36" s="423" t="s">
        <v>883</v>
      </c>
      <c r="C36" s="455">
        <v>0</v>
      </c>
      <c r="D36" s="455">
        <v>10</v>
      </c>
      <c r="E36" s="455">
        <v>0</v>
      </c>
      <c r="F36" s="455">
        <v>0</v>
      </c>
      <c r="G36" s="455">
        <f t="shared" si="0"/>
        <v>10</v>
      </c>
      <c r="H36" s="424" t="s">
        <v>416</v>
      </c>
      <c r="I36" s="1819"/>
    </row>
    <row r="37" spans="1:9" ht="18" customHeight="1" thickBot="1" x14ac:dyDescent="0.3">
      <c r="A37" s="1822"/>
      <c r="B37" s="425" t="s">
        <v>531</v>
      </c>
      <c r="C37" s="455">
        <v>8</v>
      </c>
      <c r="D37" s="455">
        <v>54</v>
      </c>
      <c r="E37" s="455">
        <v>5</v>
      </c>
      <c r="F37" s="455">
        <v>0</v>
      </c>
      <c r="G37" s="467">
        <f t="shared" si="0"/>
        <v>67</v>
      </c>
      <c r="H37" s="970" t="s">
        <v>503</v>
      </c>
      <c r="I37" s="1819"/>
    </row>
    <row r="38" spans="1:9" ht="18" customHeight="1" thickBot="1" x14ac:dyDescent="0.3">
      <c r="A38" s="1823"/>
      <c r="B38" s="973" t="s">
        <v>525</v>
      </c>
      <c r="C38" s="974">
        <f>SUM(C31:C37)</f>
        <v>180</v>
      </c>
      <c r="D38" s="974">
        <f>SUM(D31:D37)</f>
        <v>107</v>
      </c>
      <c r="E38" s="974">
        <f>SUM(E31:E37)</f>
        <v>6</v>
      </c>
      <c r="F38" s="974">
        <f>SUM(F31:F37)</f>
        <v>1</v>
      </c>
      <c r="G38" s="974">
        <f t="shared" si="0"/>
        <v>294</v>
      </c>
      <c r="H38" s="975" t="s">
        <v>376</v>
      </c>
      <c r="I38" s="1820"/>
    </row>
    <row r="39" spans="1:9" ht="18" customHeight="1" x14ac:dyDescent="0.25">
      <c r="A39" s="1821" t="s">
        <v>136</v>
      </c>
      <c r="B39" s="426" t="s">
        <v>527</v>
      </c>
      <c r="C39" s="454">
        <v>135</v>
      </c>
      <c r="D39" s="454">
        <v>8</v>
      </c>
      <c r="E39" s="454">
        <v>155</v>
      </c>
      <c r="F39" s="454">
        <v>0</v>
      </c>
      <c r="G39" s="454">
        <f t="shared" ref="G39:G70" si="1">SUM(C39:F39)</f>
        <v>298</v>
      </c>
      <c r="H39" s="969" t="s">
        <v>377</v>
      </c>
      <c r="I39" s="1818" t="s">
        <v>397</v>
      </c>
    </row>
    <row r="40" spans="1:9" ht="18" customHeight="1" x14ac:dyDescent="0.25">
      <c r="A40" s="1822"/>
      <c r="B40" s="423" t="s">
        <v>528</v>
      </c>
      <c r="C40" s="455">
        <v>0</v>
      </c>
      <c r="D40" s="455">
        <v>0</v>
      </c>
      <c r="E40" s="455">
        <v>14</v>
      </c>
      <c r="F40" s="455">
        <v>0</v>
      </c>
      <c r="G40" s="455">
        <f t="shared" si="1"/>
        <v>14</v>
      </c>
      <c r="H40" s="424" t="s">
        <v>378</v>
      </c>
      <c r="I40" s="1819"/>
    </row>
    <row r="41" spans="1:9" ht="18" customHeight="1" x14ac:dyDescent="0.25">
      <c r="A41" s="1822"/>
      <c r="B41" s="423" t="s">
        <v>529</v>
      </c>
      <c r="C41" s="455">
        <v>1</v>
      </c>
      <c r="D41" s="455">
        <v>5</v>
      </c>
      <c r="E41" s="455">
        <v>0</v>
      </c>
      <c r="F41" s="455">
        <v>0</v>
      </c>
      <c r="G41" s="455">
        <f t="shared" si="1"/>
        <v>6</v>
      </c>
      <c r="H41" s="424" t="s">
        <v>380</v>
      </c>
      <c r="I41" s="1819"/>
    </row>
    <row r="42" spans="1:9" ht="18" customHeight="1" x14ac:dyDescent="0.25">
      <c r="A42" s="1822"/>
      <c r="B42" s="423" t="s">
        <v>530</v>
      </c>
      <c r="C42" s="455">
        <v>0</v>
      </c>
      <c r="D42" s="455">
        <v>10</v>
      </c>
      <c r="E42" s="455">
        <v>1</v>
      </c>
      <c r="F42" s="455">
        <v>0</v>
      </c>
      <c r="G42" s="455">
        <f t="shared" si="1"/>
        <v>11</v>
      </c>
      <c r="H42" s="424" t="s">
        <v>389</v>
      </c>
      <c r="I42" s="1819"/>
    </row>
    <row r="43" spans="1:9" ht="18" customHeight="1" x14ac:dyDescent="0.25">
      <c r="A43" s="1822"/>
      <c r="B43" s="423" t="s">
        <v>882</v>
      </c>
      <c r="C43" s="455">
        <v>0</v>
      </c>
      <c r="D43" s="455">
        <v>0</v>
      </c>
      <c r="E43" s="455">
        <v>0</v>
      </c>
      <c r="F43" s="455">
        <v>0</v>
      </c>
      <c r="G43" s="455">
        <f t="shared" si="1"/>
        <v>0</v>
      </c>
      <c r="H43" s="424" t="s">
        <v>390</v>
      </c>
      <c r="I43" s="1819"/>
    </row>
    <row r="44" spans="1:9" ht="18" customHeight="1" x14ac:dyDescent="0.25">
      <c r="A44" s="1822"/>
      <c r="B44" s="423" t="s">
        <v>883</v>
      </c>
      <c r="C44" s="455">
        <v>0</v>
      </c>
      <c r="D44" s="455">
        <v>51</v>
      </c>
      <c r="E44" s="455">
        <v>0</v>
      </c>
      <c r="F44" s="455">
        <v>0</v>
      </c>
      <c r="G44" s="457">
        <f t="shared" si="1"/>
        <v>51</v>
      </c>
      <c r="H44" s="424" t="s">
        <v>416</v>
      </c>
      <c r="I44" s="1819"/>
    </row>
    <row r="45" spans="1:9" ht="18" customHeight="1" thickBot="1" x14ac:dyDescent="0.3">
      <c r="A45" s="1822"/>
      <c r="B45" s="425" t="s">
        <v>531</v>
      </c>
      <c r="C45" s="455">
        <v>6</v>
      </c>
      <c r="D45" s="455">
        <v>56</v>
      </c>
      <c r="E45" s="455">
        <v>25</v>
      </c>
      <c r="F45" s="455">
        <v>0</v>
      </c>
      <c r="G45" s="458">
        <f t="shared" si="1"/>
        <v>87</v>
      </c>
      <c r="H45" s="970" t="s">
        <v>503</v>
      </c>
      <c r="I45" s="1819"/>
    </row>
    <row r="46" spans="1:9" ht="18" customHeight="1" thickBot="1" x14ac:dyDescent="0.3">
      <c r="A46" s="1823"/>
      <c r="B46" s="973" t="s">
        <v>525</v>
      </c>
      <c r="C46" s="974">
        <f>SUM(C39:C45)</f>
        <v>142</v>
      </c>
      <c r="D46" s="974">
        <f>SUM(D39:D45)</f>
        <v>130</v>
      </c>
      <c r="E46" s="974">
        <f>SUM(E39:E45)</f>
        <v>195</v>
      </c>
      <c r="F46" s="974">
        <f>SUM(F39:F45)</f>
        <v>0</v>
      </c>
      <c r="G46" s="974">
        <f t="shared" si="1"/>
        <v>467</v>
      </c>
      <c r="H46" s="975" t="s">
        <v>376</v>
      </c>
      <c r="I46" s="1819"/>
    </row>
    <row r="47" spans="1:9" ht="18" customHeight="1" x14ac:dyDescent="0.25">
      <c r="A47" s="1821" t="s">
        <v>135</v>
      </c>
      <c r="B47" s="426" t="s">
        <v>527</v>
      </c>
      <c r="C47" s="459">
        <v>851</v>
      </c>
      <c r="D47" s="459">
        <v>50</v>
      </c>
      <c r="E47" s="459">
        <v>0</v>
      </c>
      <c r="F47" s="459">
        <v>0</v>
      </c>
      <c r="G47" s="466">
        <f t="shared" si="1"/>
        <v>901</v>
      </c>
      <c r="H47" s="969" t="s">
        <v>377</v>
      </c>
      <c r="I47" s="1818" t="s">
        <v>398</v>
      </c>
    </row>
    <row r="48" spans="1:9" ht="18" customHeight="1" x14ac:dyDescent="0.25">
      <c r="A48" s="1822"/>
      <c r="B48" s="423" t="s">
        <v>528</v>
      </c>
      <c r="C48" s="454">
        <v>6</v>
      </c>
      <c r="D48" s="454">
        <v>1</v>
      </c>
      <c r="E48" s="454">
        <v>1</v>
      </c>
      <c r="F48" s="454">
        <v>0</v>
      </c>
      <c r="G48" s="455">
        <f t="shared" si="1"/>
        <v>8</v>
      </c>
      <c r="H48" s="424" t="s">
        <v>378</v>
      </c>
      <c r="I48" s="1819"/>
    </row>
    <row r="49" spans="1:9" ht="18" customHeight="1" x14ac:dyDescent="0.25">
      <c r="A49" s="1822"/>
      <c r="B49" s="423" t="s">
        <v>529</v>
      </c>
      <c r="C49" s="454">
        <v>31</v>
      </c>
      <c r="D49" s="454">
        <v>269</v>
      </c>
      <c r="E49" s="454">
        <v>19</v>
      </c>
      <c r="F49" s="454">
        <v>0</v>
      </c>
      <c r="G49" s="455">
        <f t="shared" si="1"/>
        <v>319</v>
      </c>
      <c r="H49" s="424" t="s">
        <v>380</v>
      </c>
      <c r="I49" s="1819"/>
    </row>
    <row r="50" spans="1:9" ht="18" customHeight="1" x14ac:dyDescent="0.25">
      <c r="A50" s="1822"/>
      <c r="B50" s="423" t="s">
        <v>530</v>
      </c>
      <c r="C50" s="454">
        <v>0</v>
      </c>
      <c r="D50" s="454">
        <v>1</v>
      </c>
      <c r="E50" s="454">
        <v>1</v>
      </c>
      <c r="F50" s="454">
        <v>0</v>
      </c>
      <c r="G50" s="455">
        <f t="shared" si="1"/>
        <v>2</v>
      </c>
      <c r="H50" s="424" t="s">
        <v>389</v>
      </c>
      <c r="I50" s="1819"/>
    </row>
    <row r="51" spans="1:9" ht="18" customHeight="1" x14ac:dyDescent="0.25">
      <c r="A51" s="1822"/>
      <c r="B51" s="423" t="s">
        <v>882</v>
      </c>
      <c r="C51" s="454">
        <v>0</v>
      </c>
      <c r="D51" s="454">
        <v>7</v>
      </c>
      <c r="E51" s="454">
        <v>3</v>
      </c>
      <c r="F51" s="454">
        <v>0</v>
      </c>
      <c r="G51" s="455">
        <f t="shared" si="1"/>
        <v>10</v>
      </c>
      <c r="H51" s="424" t="s">
        <v>390</v>
      </c>
      <c r="I51" s="1819"/>
    </row>
    <row r="52" spans="1:9" ht="18" customHeight="1" x14ac:dyDescent="0.25">
      <c r="A52" s="1822"/>
      <c r="B52" s="423" t="s">
        <v>883</v>
      </c>
      <c r="C52" s="454">
        <v>0</v>
      </c>
      <c r="D52" s="454">
        <v>34</v>
      </c>
      <c r="E52" s="454">
        <v>2</v>
      </c>
      <c r="F52" s="454">
        <v>0</v>
      </c>
      <c r="G52" s="455">
        <f t="shared" si="1"/>
        <v>36</v>
      </c>
      <c r="H52" s="424" t="s">
        <v>416</v>
      </c>
      <c r="I52" s="1819"/>
    </row>
    <row r="53" spans="1:9" ht="18" customHeight="1" thickBot="1" x14ac:dyDescent="0.3">
      <c r="A53" s="1822"/>
      <c r="B53" s="425" t="s">
        <v>531</v>
      </c>
      <c r="C53" s="454">
        <v>22</v>
      </c>
      <c r="D53" s="454">
        <v>6</v>
      </c>
      <c r="E53" s="454">
        <v>0</v>
      </c>
      <c r="F53" s="454">
        <v>5</v>
      </c>
      <c r="G53" s="467">
        <f t="shared" si="1"/>
        <v>33</v>
      </c>
      <c r="H53" s="970" t="s">
        <v>503</v>
      </c>
      <c r="I53" s="1819"/>
    </row>
    <row r="54" spans="1:9" ht="18" customHeight="1" thickBot="1" x14ac:dyDescent="0.3">
      <c r="A54" s="1823"/>
      <c r="B54" s="973" t="s">
        <v>525</v>
      </c>
      <c r="C54" s="974">
        <f>SUM(C47:C53)</f>
        <v>910</v>
      </c>
      <c r="D54" s="974">
        <f>SUM(D47:D53)</f>
        <v>368</v>
      </c>
      <c r="E54" s="974">
        <f>SUM(E47:E53)</f>
        <v>26</v>
      </c>
      <c r="F54" s="974">
        <f>SUM(F47:F53)</f>
        <v>5</v>
      </c>
      <c r="G54" s="974">
        <f t="shared" si="1"/>
        <v>1309</v>
      </c>
      <c r="H54" s="975" t="s">
        <v>376</v>
      </c>
      <c r="I54" s="1819"/>
    </row>
    <row r="55" spans="1:9" ht="18" customHeight="1" x14ac:dyDescent="0.25">
      <c r="A55" s="1821" t="s">
        <v>298</v>
      </c>
      <c r="B55" s="426" t="s">
        <v>527</v>
      </c>
      <c r="C55" s="459">
        <v>248</v>
      </c>
      <c r="D55" s="459">
        <v>1</v>
      </c>
      <c r="E55" s="459">
        <v>2</v>
      </c>
      <c r="F55" s="459">
        <v>0</v>
      </c>
      <c r="G55" s="454">
        <f t="shared" si="1"/>
        <v>251</v>
      </c>
      <c r="H55" s="969" t="s">
        <v>377</v>
      </c>
      <c r="I55" s="1818" t="s">
        <v>399</v>
      </c>
    </row>
    <row r="56" spans="1:9" ht="18" customHeight="1" x14ac:dyDescent="0.25">
      <c r="A56" s="1822"/>
      <c r="B56" s="423" t="s">
        <v>528</v>
      </c>
      <c r="C56" s="454">
        <v>0</v>
      </c>
      <c r="D56" s="454">
        <v>0</v>
      </c>
      <c r="E56" s="454">
        <v>0</v>
      </c>
      <c r="F56" s="454">
        <v>0</v>
      </c>
      <c r="G56" s="455">
        <f t="shared" si="1"/>
        <v>0</v>
      </c>
      <c r="H56" s="424" t="s">
        <v>378</v>
      </c>
      <c r="I56" s="1819"/>
    </row>
    <row r="57" spans="1:9" ht="18" customHeight="1" x14ac:dyDescent="0.25">
      <c r="A57" s="1822"/>
      <c r="B57" s="423" t="s">
        <v>529</v>
      </c>
      <c r="C57" s="454">
        <v>0</v>
      </c>
      <c r="D57" s="454">
        <v>6</v>
      </c>
      <c r="E57" s="454">
        <v>0</v>
      </c>
      <c r="F57" s="454">
        <v>0</v>
      </c>
      <c r="G57" s="455">
        <f t="shared" si="1"/>
        <v>6</v>
      </c>
      <c r="H57" s="424" t="s">
        <v>380</v>
      </c>
      <c r="I57" s="1819"/>
    </row>
    <row r="58" spans="1:9" ht="18" customHeight="1" x14ac:dyDescent="0.25">
      <c r="A58" s="1822"/>
      <c r="B58" s="423" t="s">
        <v>530</v>
      </c>
      <c r="C58" s="454">
        <v>0</v>
      </c>
      <c r="D58" s="454">
        <v>0</v>
      </c>
      <c r="E58" s="454">
        <v>0</v>
      </c>
      <c r="F58" s="454">
        <v>0</v>
      </c>
      <c r="G58" s="455">
        <f t="shared" si="1"/>
        <v>0</v>
      </c>
      <c r="H58" s="424" t="s">
        <v>389</v>
      </c>
      <c r="I58" s="1819"/>
    </row>
    <row r="59" spans="1:9" ht="18" customHeight="1" x14ac:dyDescent="0.25">
      <c r="A59" s="1822"/>
      <c r="B59" s="423" t="s">
        <v>882</v>
      </c>
      <c r="C59" s="454">
        <v>0</v>
      </c>
      <c r="D59" s="454">
        <v>0</v>
      </c>
      <c r="E59" s="454">
        <v>0</v>
      </c>
      <c r="F59" s="454">
        <v>0</v>
      </c>
      <c r="G59" s="455">
        <f t="shared" si="1"/>
        <v>0</v>
      </c>
      <c r="H59" s="424" t="s">
        <v>390</v>
      </c>
      <c r="I59" s="1819"/>
    </row>
    <row r="60" spans="1:9" ht="18" customHeight="1" x14ac:dyDescent="0.25">
      <c r="A60" s="1822"/>
      <c r="B60" s="423" t="s">
        <v>883</v>
      </c>
      <c r="C60" s="454">
        <v>0</v>
      </c>
      <c r="D60" s="454">
        <v>1</v>
      </c>
      <c r="E60" s="454">
        <v>0</v>
      </c>
      <c r="F60" s="454">
        <v>0</v>
      </c>
      <c r="G60" s="457">
        <f t="shared" si="1"/>
        <v>1</v>
      </c>
      <c r="H60" s="424" t="s">
        <v>416</v>
      </c>
      <c r="I60" s="1819"/>
    </row>
    <row r="61" spans="1:9" ht="18" customHeight="1" thickBot="1" x14ac:dyDescent="0.3">
      <c r="A61" s="1822"/>
      <c r="B61" s="425" t="s">
        <v>531</v>
      </c>
      <c r="C61" s="454">
        <v>2</v>
      </c>
      <c r="D61" s="454">
        <v>1</v>
      </c>
      <c r="E61" s="454">
        <v>0</v>
      </c>
      <c r="F61" s="454">
        <v>0</v>
      </c>
      <c r="G61" s="458">
        <f t="shared" si="1"/>
        <v>3</v>
      </c>
      <c r="H61" s="970" t="s">
        <v>503</v>
      </c>
      <c r="I61" s="1819"/>
    </row>
    <row r="62" spans="1:9" ht="18" customHeight="1" thickBot="1" x14ac:dyDescent="0.3">
      <c r="A62" s="1823"/>
      <c r="B62" s="973" t="s">
        <v>525</v>
      </c>
      <c r="C62" s="974">
        <f>SUM(C55:C61)</f>
        <v>250</v>
      </c>
      <c r="D62" s="974">
        <f>SUM(D55:D61)</f>
        <v>9</v>
      </c>
      <c r="E62" s="974">
        <f>SUM(E55:E61)</f>
        <v>2</v>
      </c>
      <c r="F62" s="974">
        <f>SUM(F55:F61)</f>
        <v>0</v>
      </c>
      <c r="G62" s="974">
        <f t="shared" si="1"/>
        <v>261</v>
      </c>
      <c r="H62" s="975" t="s">
        <v>376</v>
      </c>
      <c r="I62" s="1819"/>
    </row>
    <row r="63" spans="1:9" ht="18" customHeight="1" x14ac:dyDescent="0.25">
      <c r="A63" s="1821" t="s">
        <v>70</v>
      </c>
      <c r="B63" s="978" t="s">
        <v>527</v>
      </c>
      <c r="C63" s="468">
        <v>190</v>
      </c>
      <c r="D63" s="468">
        <v>0</v>
      </c>
      <c r="E63" s="468">
        <v>6</v>
      </c>
      <c r="F63" s="468">
        <v>0</v>
      </c>
      <c r="G63" s="470">
        <f t="shared" si="1"/>
        <v>196</v>
      </c>
      <c r="H63" s="979" t="s">
        <v>377</v>
      </c>
      <c r="I63" s="1818" t="s">
        <v>400</v>
      </c>
    </row>
    <row r="64" spans="1:9" ht="18" customHeight="1" x14ac:dyDescent="0.25">
      <c r="A64" s="1822"/>
      <c r="B64" s="980" t="s">
        <v>528</v>
      </c>
      <c r="C64" s="470">
        <v>0</v>
      </c>
      <c r="D64" s="470">
        <v>0</v>
      </c>
      <c r="E64" s="470">
        <v>0</v>
      </c>
      <c r="F64" s="470">
        <v>0</v>
      </c>
      <c r="G64" s="981">
        <f t="shared" si="1"/>
        <v>0</v>
      </c>
      <c r="H64" s="982" t="s">
        <v>378</v>
      </c>
      <c r="I64" s="1819"/>
    </row>
    <row r="65" spans="1:10" ht="18" customHeight="1" x14ac:dyDescent="0.25">
      <c r="A65" s="1822"/>
      <c r="B65" s="980" t="s">
        <v>529</v>
      </c>
      <c r="C65" s="470">
        <v>1</v>
      </c>
      <c r="D65" s="470">
        <v>0</v>
      </c>
      <c r="E65" s="470">
        <v>1</v>
      </c>
      <c r="F65" s="470">
        <v>0</v>
      </c>
      <c r="G65" s="981">
        <f t="shared" si="1"/>
        <v>2</v>
      </c>
      <c r="H65" s="982" t="s">
        <v>380</v>
      </c>
      <c r="I65" s="1819"/>
    </row>
    <row r="66" spans="1:10" ht="18" customHeight="1" x14ac:dyDescent="0.25">
      <c r="A66" s="1822"/>
      <c r="B66" s="980" t="s">
        <v>530</v>
      </c>
      <c r="C66" s="470">
        <v>0</v>
      </c>
      <c r="D66" s="470">
        <v>0</v>
      </c>
      <c r="E66" s="470">
        <v>0</v>
      </c>
      <c r="F66" s="470">
        <v>0</v>
      </c>
      <c r="G66" s="981">
        <f t="shared" si="1"/>
        <v>0</v>
      </c>
      <c r="H66" s="982" t="s">
        <v>389</v>
      </c>
      <c r="I66" s="1819"/>
    </row>
    <row r="67" spans="1:10" ht="18" customHeight="1" x14ac:dyDescent="0.25">
      <c r="A67" s="1822"/>
      <c r="B67" s="980" t="s">
        <v>882</v>
      </c>
      <c r="C67" s="470">
        <v>0</v>
      </c>
      <c r="D67" s="470">
        <v>0</v>
      </c>
      <c r="E67" s="470">
        <v>0</v>
      </c>
      <c r="F67" s="470">
        <v>0</v>
      </c>
      <c r="G67" s="981">
        <f t="shared" si="1"/>
        <v>0</v>
      </c>
      <c r="H67" s="982" t="s">
        <v>390</v>
      </c>
      <c r="I67" s="1819"/>
    </row>
    <row r="68" spans="1:10" ht="18" customHeight="1" x14ac:dyDescent="0.25">
      <c r="A68" s="1822"/>
      <c r="B68" s="980" t="s">
        <v>883</v>
      </c>
      <c r="C68" s="470">
        <v>0</v>
      </c>
      <c r="D68" s="470">
        <v>0</v>
      </c>
      <c r="E68" s="470">
        <v>0</v>
      </c>
      <c r="F68" s="470">
        <v>0</v>
      </c>
      <c r="G68" s="981">
        <f t="shared" si="1"/>
        <v>0</v>
      </c>
      <c r="H68" s="982" t="s">
        <v>416</v>
      </c>
      <c r="I68" s="1819"/>
    </row>
    <row r="69" spans="1:10" ht="18" customHeight="1" thickBot="1" x14ac:dyDescent="0.3">
      <c r="A69" s="1822"/>
      <c r="B69" s="983" t="s">
        <v>531</v>
      </c>
      <c r="C69" s="470">
        <v>3</v>
      </c>
      <c r="D69" s="470">
        <v>2</v>
      </c>
      <c r="E69" s="470">
        <v>0</v>
      </c>
      <c r="F69" s="470">
        <v>0</v>
      </c>
      <c r="G69" s="981">
        <f t="shared" si="1"/>
        <v>5</v>
      </c>
      <c r="H69" s="984" t="s">
        <v>503</v>
      </c>
      <c r="I69" s="1819"/>
    </row>
    <row r="70" spans="1:10" ht="18" customHeight="1" thickBot="1" x14ac:dyDescent="0.3">
      <c r="A70" s="1846"/>
      <c r="B70" s="973" t="s">
        <v>525</v>
      </c>
      <c r="C70" s="974">
        <f>SUM(C63:C69)</f>
        <v>194</v>
      </c>
      <c r="D70" s="974">
        <f>SUM(D63:D69)</f>
        <v>2</v>
      </c>
      <c r="E70" s="974">
        <f>SUM(E63:E69)</f>
        <v>7</v>
      </c>
      <c r="F70" s="974">
        <f>SUM(F63:F69)</f>
        <v>0</v>
      </c>
      <c r="G70" s="974">
        <f t="shared" si="1"/>
        <v>203</v>
      </c>
      <c r="H70" s="975" t="s">
        <v>376</v>
      </c>
      <c r="I70" s="1847"/>
    </row>
    <row r="71" spans="1:10" ht="17.45" customHeight="1" x14ac:dyDescent="0.25">
      <c r="A71" s="1817" t="s">
        <v>888</v>
      </c>
      <c r="B71" s="1817"/>
      <c r="C71" s="1817"/>
      <c r="D71" s="337"/>
      <c r="E71" s="337"/>
      <c r="F71" s="337"/>
      <c r="G71" s="337"/>
      <c r="H71" s="976"/>
      <c r="I71" s="977" t="s">
        <v>887</v>
      </c>
    </row>
    <row r="72" spans="1:10" ht="15.95" customHeight="1" x14ac:dyDescent="0.35">
      <c r="A72" s="337"/>
      <c r="B72" s="337"/>
      <c r="C72" s="337"/>
      <c r="D72" s="337"/>
      <c r="E72" s="337"/>
      <c r="F72" s="337"/>
      <c r="G72" s="337"/>
      <c r="H72" s="337"/>
      <c r="I72" s="337"/>
    </row>
    <row r="73" spans="1:10" ht="15.95" customHeight="1" x14ac:dyDescent="0.35">
      <c r="A73" s="337"/>
      <c r="B73" s="337"/>
      <c r="C73" s="337"/>
      <c r="D73" s="337"/>
      <c r="E73" s="337"/>
      <c r="F73" s="337"/>
      <c r="G73" s="337"/>
      <c r="H73" s="337"/>
      <c r="I73" s="337"/>
    </row>
    <row r="74" spans="1:10" ht="15.95" customHeight="1" x14ac:dyDescent="0.35">
      <c r="A74" s="337"/>
      <c r="B74" s="337"/>
      <c r="C74" s="337"/>
      <c r="D74" s="337"/>
      <c r="E74" s="337"/>
      <c r="F74" s="337"/>
      <c r="G74" s="337"/>
      <c r="H74" s="337"/>
      <c r="I74" s="337"/>
      <c r="J74" s="12"/>
    </row>
    <row r="75" spans="1:10" ht="32.25" customHeight="1" x14ac:dyDescent="0.35">
      <c r="A75" s="337"/>
      <c r="B75" s="337"/>
      <c r="C75" s="337"/>
      <c r="D75" s="337"/>
      <c r="E75" s="337"/>
      <c r="F75" s="337"/>
      <c r="G75" s="337"/>
      <c r="H75" s="337"/>
      <c r="I75" s="337"/>
      <c r="J75" s="53"/>
    </row>
    <row r="76" spans="1:10" ht="41.25" customHeight="1" x14ac:dyDescent="0.35">
      <c r="A76" s="337"/>
      <c r="B76" s="337"/>
      <c r="C76" s="337"/>
      <c r="D76" s="337"/>
      <c r="E76" s="337"/>
      <c r="F76" s="337"/>
      <c r="G76" s="337"/>
      <c r="H76" s="971"/>
      <c r="I76" s="337"/>
    </row>
    <row r="77" spans="1:10" ht="41.25" customHeight="1" x14ac:dyDescent="0.35">
      <c r="A77" s="1497"/>
      <c r="B77" s="1497"/>
      <c r="C77" s="1497"/>
      <c r="D77" s="1497"/>
      <c r="E77" s="1497"/>
      <c r="F77" s="1497"/>
      <c r="G77" s="1497"/>
      <c r="H77" s="1497"/>
      <c r="I77" s="1497"/>
    </row>
    <row r="78" spans="1:10" ht="29.25" customHeight="1" x14ac:dyDescent="0.25">
      <c r="A78" s="1510"/>
      <c r="B78" s="1835"/>
      <c r="C78" s="1835"/>
      <c r="D78" s="1835"/>
      <c r="E78" s="1835"/>
      <c r="F78" s="1835"/>
      <c r="G78" s="1835"/>
      <c r="H78" s="12"/>
      <c r="I78" s="1856"/>
    </row>
    <row r="79" spans="1:10" ht="34.5" customHeight="1" x14ac:dyDescent="0.25">
      <c r="A79" s="1510"/>
      <c r="B79" s="1835"/>
      <c r="C79" s="337"/>
      <c r="D79" s="337"/>
      <c r="E79" s="337"/>
      <c r="F79" s="337"/>
      <c r="G79" s="1835"/>
      <c r="H79" s="12"/>
      <c r="I79" s="1856"/>
    </row>
    <row r="80" spans="1:10" ht="28.5" customHeight="1" x14ac:dyDescent="0.25">
      <c r="A80" s="384"/>
      <c r="B80" s="378"/>
      <c r="C80" s="337"/>
      <c r="D80" s="337"/>
      <c r="E80" s="337"/>
      <c r="F80" s="337"/>
      <c r="G80" s="383"/>
      <c r="H80" s="12"/>
      <c r="I80" s="362"/>
    </row>
    <row r="81" spans="1:9" ht="18.95" customHeight="1" x14ac:dyDescent="0.25">
      <c r="A81" s="1822"/>
      <c r="B81" s="337"/>
      <c r="C81" s="319"/>
      <c r="D81" s="319"/>
      <c r="E81" s="319"/>
      <c r="F81" s="319"/>
      <c r="G81" s="319"/>
      <c r="H81" s="12"/>
      <c r="I81" s="1824"/>
    </row>
    <row r="82" spans="1:9" ht="18.95" customHeight="1" x14ac:dyDescent="0.25">
      <c r="A82" s="1822"/>
      <c r="B82" s="337"/>
      <c r="C82" s="319"/>
      <c r="D82" s="319"/>
      <c r="E82" s="319"/>
      <c r="F82" s="319"/>
      <c r="G82" s="319"/>
      <c r="H82" s="12"/>
      <c r="I82" s="1824"/>
    </row>
    <row r="83" spans="1:9" ht="18.95" customHeight="1" x14ac:dyDescent="0.25">
      <c r="A83" s="1822"/>
      <c r="B83" s="337"/>
      <c r="C83" s="319"/>
      <c r="D83" s="319"/>
      <c r="E83" s="319"/>
      <c r="F83" s="319"/>
      <c r="G83" s="319"/>
      <c r="H83" s="12"/>
      <c r="I83" s="1824"/>
    </row>
    <row r="84" spans="1:9" ht="18.95" customHeight="1" x14ac:dyDescent="0.25">
      <c r="A84" s="1822"/>
      <c r="B84" s="337"/>
      <c r="C84" s="319"/>
      <c r="D84" s="319"/>
      <c r="E84" s="319"/>
      <c r="F84" s="319"/>
      <c r="G84" s="319"/>
      <c r="H84" s="12"/>
      <c r="I84" s="1824"/>
    </row>
    <row r="85" spans="1:9" ht="18.95" customHeight="1" x14ac:dyDescent="0.25">
      <c r="A85" s="1822"/>
      <c r="B85" s="377"/>
      <c r="C85" s="319"/>
      <c r="D85" s="319"/>
      <c r="E85" s="319"/>
      <c r="F85" s="319"/>
      <c r="G85" s="319"/>
      <c r="H85" s="12"/>
      <c r="I85" s="1824"/>
    </row>
    <row r="86" spans="1:9" ht="18.95" customHeight="1" x14ac:dyDescent="0.25">
      <c r="A86" s="1822"/>
      <c r="B86" s="377"/>
      <c r="C86" s="319"/>
      <c r="D86" s="319"/>
      <c r="E86" s="319"/>
      <c r="F86" s="319"/>
      <c r="G86" s="319"/>
      <c r="H86" s="12"/>
      <c r="I86" s="1824"/>
    </row>
    <row r="87" spans="1:9" ht="18.95" customHeight="1" x14ac:dyDescent="0.25">
      <c r="A87" s="1822"/>
      <c r="B87" s="337"/>
      <c r="C87" s="319"/>
      <c r="D87" s="319"/>
      <c r="E87" s="319"/>
      <c r="F87" s="319"/>
      <c r="G87" s="319"/>
      <c r="H87" s="12"/>
      <c r="I87" s="1824"/>
    </row>
    <row r="88" spans="1:9" ht="18.95" customHeight="1" x14ac:dyDescent="0.25">
      <c r="A88" s="1822"/>
      <c r="B88" s="326"/>
      <c r="C88" s="391"/>
      <c r="D88" s="391"/>
      <c r="E88" s="391"/>
      <c r="F88" s="391"/>
      <c r="G88" s="391"/>
      <c r="H88" s="12"/>
      <c r="I88" s="1824"/>
    </row>
    <row r="89" spans="1:9" ht="18.95" customHeight="1" x14ac:dyDescent="0.25">
      <c r="A89" s="1822"/>
      <c r="B89" s="337"/>
      <c r="C89" s="319"/>
      <c r="D89" s="319"/>
      <c r="E89" s="319"/>
      <c r="F89" s="319"/>
      <c r="G89" s="319"/>
      <c r="H89" s="12"/>
      <c r="I89" s="1824"/>
    </row>
    <row r="90" spans="1:9" ht="18.95" customHeight="1" x14ac:dyDescent="0.25">
      <c r="A90" s="1822"/>
      <c r="B90" s="337"/>
      <c r="C90" s="319"/>
      <c r="D90" s="319"/>
      <c r="E90" s="319"/>
      <c r="F90" s="319"/>
      <c r="G90" s="319"/>
      <c r="H90" s="12"/>
      <c r="I90" s="1824"/>
    </row>
    <row r="91" spans="1:9" ht="18.95" customHeight="1" x14ac:dyDescent="0.25">
      <c r="A91" s="1822"/>
      <c r="B91" s="337"/>
      <c r="C91" s="319"/>
      <c r="D91" s="319"/>
      <c r="E91" s="319"/>
      <c r="F91" s="319"/>
      <c r="G91" s="319"/>
      <c r="H91" s="12"/>
      <c r="I91" s="1824"/>
    </row>
    <row r="92" spans="1:9" ht="18.95" customHeight="1" x14ac:dyDescent="0.25">
      <c r="A92" s="1822"/>
      <c r="B92" s="337"/>
      <c r="C92" s="319"/>
      <c r="D92" s="319"/>
      <c r="E92" s="319"/>
      <c r="F92" s="319"/>
      <c r="G92" s="319"/>
      <c r="H92" s="12"/>
      <c r="I92" s="1824"/>
    </row>
    <row r="93" spans="1:9" ht="18.95" customHeight="1" x14ac:dyDescent="0.25">
      <c r="A93" s="1822"/>
      <c r="B93" s="377"/>
      <c r="C93" s="319"/>
      <c r="D93" s="319"/>
      <c r="E93" s="319"/>
      <c r="F93" s="319"/>
      <c r="G93" s="319"/>
      <c r="H93" s="12"/>
      <c r="I93" s="1824"/>
    </row>
    <row r="94" spans="1:9" ht="18.95" customHeight="1" x14ac:dyDescent="0.25">
      <c r="A94" s="1822"/>
      <c r="B94" s="377"/>
      <c r="C94" s="319"/>
      <c r="D94" s="319"/>
      <c r="E94" s="319"/>
      <c r="F94" s="319"/>
      <c r="G94" s="319"/>
      <c r="H94" s="12"/>
      <c r="I94" s="1824"/>
    </row>
    <row r="95" spans="1:9" ht="18.95" customHeight="1" x14ac:dyDescent="0.25">
      <c r="A95" s="1822"/>
      <c r="B95" s="337"/>
      <c r="C95" s="319"/>
      <c r="D95" s="319"/>
      <c r="E95" s="319"/>
      <c r="F95" s="319"/>
      <c r="G95" s="319"/>
      <c r="H95" s="12"/>
      <c r="I95" s="1824"/>
    </row>
    <row r="96" spans="1:9" ht="18.95" customHeight="1" x14ac:dyDescent="0.25">
      <c r="A96" s="1822"/>
      <c r="B96" s="326"/>
      <c r="C96" s="391"/>
      <c r="D96" s="391"/>
      <c r="E96" s="391"/>
      <c r="F96" s="391"/>
      <c r="G96" s="391"/>
      <c r="H96" s="12"/>
      <c r="I96" s="1824"/>
    </row>
    <row r="97" spans="1:9" ht="18.95" customHeight="1" x14ac:dyDescent="0.25">
      <c r="A97" s="1840"/>
      <c r="B97" s="337"/>
      <c r="C97" s="319"/>
      <c r="D97" s="319"/>
      <c r="E97" s="319"/>
      <c r="F97" s="319"/>
      <c r="G97" s="319"/>
      <c r="H97" s="12"/>
      <c r="I97" s="1824"/>
    </row>
    <row r="98" spans="1:9" ht="18.95" customHeight="1" x14ac:dyDescent="0.25">
      <c r="A98" s="1840"/>
      <c r="B98" s="337"/>
      <c r="C98" s="319"/>
      <c r="D98" s="319"/>
      <c r="E98" s="319"/>
      <c r="F98" s="319"/>
      <c r="G98" s="319"/>
      <c r="H98" s="12"/>
      <c r="I98" s="1824"/>
    </row>
    <row r="99" spans="1:9" ht="18.95" customHeight="1" x14ac:dyDescent="0.25">
      <c r="A99" s="1840"/>
      <c r="B99" s="337"/>
      <c r="C99" s="319"/>
      <c r="D99" s="319"/>
      <c r="E99" s="319"/>
      <c r="F99" s="319"/>
      <c r="G99" s="319"/>
      <c r="H99" s="12"/>
      <c r="I99" s="1824"/>
    </row>
    <row r="100" spans="1:9" ht="18.95" customHeight="1" x14ac:dyDescent="0.25">
      <c r="A100" s="1840"/>
      <c r="B100" s="337"/>
      <c r="C100" s="319"/>
      <c r="D100" s="319"/>
      <c r="E100" s="319"/>
      <c r="F100" s="319"/>
      <c r="G100" s="319"/>
      <c r="H100" s="12"/>
      <c r="I100" s="1824"/>
    </row>
    <row r="101" spans="1:9" ht="18.95" customHeight="1" x14ac:dyDescent="0.25">
      <c r="A101" s="1840"/>
      <c r="B101" s="377"/>
      <c r="C101" s="319"/>
      <c r="D101" s="319"/>
      <c r="E101" s="319"/>
      <c r="F101" s="319"/>
      <c r="G101" s="319"/>
      <c r="H101" s="12"/>
      <c r="I101" s="1824"/>
    </row>
    <row r="102" spans="1:9" ht="18.95" customHeight="1" x14ac:dyDescent="0.25">
      <c r="A102" s="1840"/>
      <c r="B102" s="377"/>
      <c r="C102" s="319"/>
      <c r="D102" s="319"/>
      <c r="E102" s="319"/>
      <c r="F102" s="319"/>
      <c r="G102" s="319"/>
      <c r="H102" s="12"/>
      <c r="I102" s="1824"/>
    </row>
    <row r="103" spans="1:9" ht="18.95" customHeight="1" x14ac:dyDescent="0.25">
      <c r="A103" s="1840"/>
      <c r="B103" s="337"/>
      <c r="C103" s="319"/>
      <c r="D103" s="319"/>
      <c r="E103" s="319"/>
      <c r="F103" s="319"/>
      <c r="G103" s="319"/>
      <c r="H103" s="12"/>
      <c r="I103" s="1824"/>
    </row>
    <row r="104" spans="1:9" ht="18.95" customHeight="1" x14ac:dyDescent="0.25">
      <c r="A104" s="1840"/>
      <c r="B104" s="326"/>
      <c r="C104" s="391"/>
      <c r="D104" s="391"/>
      <c r="E104" s="391"/>
      <c r="F104" s="391"/>
      <c r="G104" s="391"/>
      <c r="H104" s="12"/>
      <c r="I104" s="1824"/>
    </row>
    <row r="105" spans="1:9" ht="18.95" customHeight="1" x14ac:dyDescent="0.25">
      <c r="A105" s="1840"/>
      <c r="B105" s="337"/>
      <c r="C105" s="319"/>
      <c r="D105" s="319"/>
      <c r="E105" s="319"/>
      <c r="F105" s="319"/>
      <c r="G105" s="319"/>
      <c r="H105" s="12"/>
      <c r="I105" s="1824"/>
    </row>
    <row r="106" spans="1:9" ht="18.95" customHeight="1" x14ac:dyDescent="0.25">
      <c r="A106" s="1840"/>
      <c r="B106" s="337"/>
      <c r="C106" s="319"/>
      <c r="D106" s="319"/>
      <c r="E106" s="319"/>
      <c r="F106" s="319"/>
      <c r="G106" s="319"/>
      <c r="H106" s="12"/>
      <c r="I106" s="1824"/>
    </row>
    <row r="107" spans="1:9" ht="18.95" customHeight="1" x14ac:dyDescent="0.25">
      <c r="A107" s="1840"/>
      <c r="B107" s="337"/>
      <c r="C107" s="319"/>
      <c r="D107" s="319"/>
      <c r="E107" s="319"/>
      <c r="F107" s="319"/>
      <c r="G107" s="319"/>
      <c r="H107" s="12"/>
      <c r="I107" s="1824"/>
    </row>
    <row r="108" spans="1:9" ht="18.95" customHeight="1" x14ac:dyDescent="0.25">
      <c r="A108" s="1840"/>
      <c r="B108" s="337"/>
      <c r="C108" s="319"/>
      <c r="D108" s="319"/>
      <c r="E108" s="319"/>
      <c r="F108" s="319"/>
      <c r="G108" s="319"/>
      <c r="H108" s="12"/>
      <c r="I108" s="1824"/>
    </row>
    <row r="109" spans="1:9" ht="18.95" customHeight="1" x14ac:dyDescent="0.25">
      <c r="A109" s="1840"/>
      <c r="B109" s="377"/>
      <c r="C109" s="319"/>
      <c r="D109" s="319"/>
      <c r="E109" s="319"/>
      <c r="F109" s="319"/>
      <c r="G109" s="319"/>
      <c r="H109" s="12"/>
      <c r="I109" s="1824"/>
    </row>
    <row r="110" spans="1:9" ht="18.95" customHeight="1" x14ac:dyDescent="0.25">
      <c r="A110" s="1840"/>
      <c r="B110" s="377"/>
      <c r="C110" s="319"/>
      <c r="D110" s="319"/>
      <c r="E110" s="319"/>
      <c r="F110" s="319"/>
      <c r="G110" s="319"/>
      <c r="H110" s="12"/>
      <c r="I110" s="1824"/>
    </row>
    <row r="111" spans="1:9" ht="18.95" customHeight="1" x14ac:dyDescent="0.25">
      <c r="A111" s="1840"/>
      <c r="B111" s="337"/>
      <c r="C111" s="319"/>
      <c r="D111" s="319"/>
      <c r="E111" s="319"/>
      <c r="F111" s="319"/>
      <c r="G111" s="319"/>
      <c r="H111" s="12"/>
      <c r="I111" s="1824"/>
    </row>
    <row r="112" spans="1:9" ht="18.95" customHeight="1" x14ac:dyDescent="0.25">
      <c r="A112" s="1840"/>
      <c r="B112" s="326"/>
      <c r="C112" s="391"/>
      <c r="D112" s="391"/>
      <c r="E112" s="391"/>
      <c r="F112" s="391"/>
      <c r="G112" s="391"/>
      <c r="H112" s="12"/>
      <c r="I112" s="1824"/>
    </row>
    <row r="113" spans="1:9" ht="18.95" customHeight="1" x14ac:dyDescent="0.25">
      <c r="A113" s="1840"/>
      <c r="B113" s="337"/>
      <c r="C113" s="319"/>
      <c r="D113" s="319"/>
      <c r="E113" s="319"/>
      <c r="F113" s="319"/>
      <c r="G113" s="319"/>
      <c r="H113" s="12"/>
      <c r="I113" s="1824"/>
    </row>
    <row r="114" spans="1:9" ht="18.95" customHeight="1" x14ac:dyDescent="0.25">
      <c r="A114" s="1840"/>
      <c r="B114" s="337"/>
      <c r="C114" s="319"/>
      <c r="D114" s="319"/>
      <c r="E114" s="319"/>
      <c r="F114" s="319"/>
      <c r="G114" s="319"/>
      <c r="H114" s="12"/>
      <c r="I114" s="1824"/>
    </row>
    <row r="115" spans="1:9" ht="18.95" customHeight="1" x14ac:dyDescent="0.25">
      <c r="A115" s="1840"/>
      <c r="B115" s="337"/>
      <c r="C115" s="319"/>
      <c r="D115" s="319"/>
      <c r="E115" s="319"/>
      <c r="F115" s="319"/>
      <c r="G115" s="319"/>
      <c r="H115" s="12"/>
      <c r="I115" s="1824"/>
    </row>
    <row r="116" spans="1:9" ht="18.95" customHeight="1" x14ac:dyDescent="0.25">
      <c r="A116" s="1840"/>
      <c r="B116" s="337"/>
      <c r="C116" s="319"/>
      <c r="D116" s="319"/>
      <c r="E116" s="319"/>
      <c r="F116" s="319"/>
      <c r="G116" s="319"/>
      <c r="H116" s="12"/>
      <c r="I116" s="1824"/>
    </row>
    <row r="117" spans="1:9" ht="18.95" customHeight="1" x14ac:dyDescent="0.25">
      <c r="A117" s="1840"/>
      <c r="B117" s="377"/>
      <c r="C117" s="319"/>
      <c r="D117" s="319"/>
      <c r="E117" s="319"/>
      <c r="F117" s="319"/>
      <c r="G117" s="319"/>
      <c r="H117" s="12"/>
      <c r="I117" s="1824"/>
    </row>
    <row r="118" spans="1:9" ht="18.95" customHeight="1" x14ac:dyDescent="0.25">
      <c r="A118" s="1840"/>
      <c r="B118" s="377"/>
      <c r="C118" s="319"/>
      <c r="D118" s="319"/>
      <c r="E118" s="319"/>
      <c r="F118" s="319"/>
      <c r="G118" s="319"/>
      <c r="H118" s="12"/>
      <c r="I118" s="1824"/>
    </row>
    <row r="119" spans="1:9" ht="18.95" customHeight="1" x14ac:dyDescent="0.25">
      <c r="A119" s="1840"/>
      <c r="B119" s="337"/>
      <c r="C119" s="319"/>
      <c r="D119" s="319"/>
      <c r="E119" s="319"/>
      <c r="F119" s="319"/>
      <c r="G119" s="319"/>
      <c r="H119" s="12"/>
      <c r="I119" s="1824"/>
    </row>
    <row r="120" spans="1:9" ht="18.95" customHeight="1" x14ac:dyDescent="0.25">
      <c r="A120" s="1840"/>
      <c r="B120" s="326"/>
      <c r="C120" s="391"/>
      <c r="D120" s="391"/>
      <c r="E120" s="391"/>
      <c r="F120" s="391"/>
      <c r="G120" s="391"/>
      <c r="H120" s="12"/>
      <c r="I120" s="1824"/>
    </row>
    <row r="121" spans="1:9" ht="18.95" customHeight="1" x14ac:dyDescent="0.25">
      <c r="A121" s="1840"/>
      <c r="B121" s="337"/>
      <c r="C121" s="319"/>
      <c r="D121" s="319"/>
      <c r="E121" s="319"/>
      <c r="F121" s="319"/>
      <c r="G121" s="319"/>
      <c r="H121" s="12"/>
      <c r="I121" s="1824"/>
    </row>
    <row r="122" spans="1:9" ht="18.95" customHeight="1" x14ac:dyDescent="0.25">
      <c r="A122" s="1840"/>
      <c r="B122" s="337"/>
      <c r="C122" s="319"/>
      <c r="D122" s="319"/>
      <c r="E122" s="319"/>
      <c r="F122" s="319"/>
      <c r="G122" s="319"/>
      <c r="H122" s="12"/>
      <c r="I122" s="1824"/>
    </row>
    <row r="123" spans="1:9" ht="18.95" customHeight="1" x14ac:dyDescent="0.25">
      <c r="A123" s="1840"/>
      <c r="B123" s="337"/>
      <c r="C123" s="319"/>
      <c r="D123" s="319"/>
      <c r="E123" s="319"/>
      <c r="F123" s="319"/>
      <c r="G123" s="319"/>
      <c r="H123" s="12"/>
      <c r="I123" s="1824"/>
    </row>
    <row r="124" spans="1:9" ht="18.95" customHeight="1" x14ac:dyDescent="0.25">
      <c r="A124" s="1840"/>
      <c r="B124" s="337"/>
      <c r="C124" s="319"/>
      <c r="D124" s="319"/>
      <c r="E124" s="319"/>
      <c r="F124" s="319"/>
      <c r="G124" s="319"/>
      <c r="H124" s="12"/>
      <c r="I124" s="1824"/>
    </row>
    <row r="125" spans="1:9" ht="18.95" customHeight="1" x14ac:dyDescent="0.25">
      <c r="A125" s="1840"/>
      <c r="B125" s="377"/>
      <c r="C125" s="319"/>
      <c r="D125" s="319"/>
      <c r="E125" s="319"/>
      <c r="F125" s="319"/>
      <c r="G125" s="319"/>
      <c r="H125" s="12"/>
      <c r="I125" s="1824"/>
    </row>
    <row r="126" spans="1:9" ht="18.95" customHeight="1" x14ac:dyDescent="0.25">
      <c r="A126" s="1840"/>
      <c r="B126" s="377"/>
      <c r="C126" s="319"/>
      <c r="D126" s="319"/>
      <c r="E126" s="319"/>
      <c r="F126" s="319"/>
      <c r="G126" s="319"/>
      <c r="H126" s="12"/>
      <c r="I126" s="1824"/>
    </row>
    <row r="127" spans="1:9" ht="18.95" customHeight="1" x14ac:dyDescent="0.25">
      <c r="A127" s="1840"/>
      <c r="B127" s="337"/>
      <c r="C127" s="319"/>
      <c r="D127" s="319"/>
      <c r="E127" s="319"/>
      <c r="F127" s="319"/>
      <c r="G127" s="319"/>
      <c r="H127" s="12"/>
      <c r="I127" s="1824"/>
    </row>
    <row r="128" spans="1:9" ht="18.95" customHeight="1" x14ac:dyDescent="0.25">
      <c r="A128" s="1840"/>
      <c r="B128" s="326"/>
      <c r="C128" s="391"/>
      <c r="D128" s="391"/>
      <c r="E128" s="391"/>
      <c r="F128" s="391"/>
      <c r="G128" s="391"/>
      <c r="H128" s="12"/>
      <c r="I128" s="1824"/>
    </row>
    <row r="129" spans="1:9" ht="18.95" customHeight="1" x14ac:dyDescent="0.25">
      <c r="A129" s="1840"/>
      <c r="B129" s="337"/>
      <c r="C129" s="319"/>
      <c r="D129" s="319"/>
      <c r="E129" s="319"/>
      <c r="F129" s="319"/>
      <c r="G129" s="319"/>
      <c r="H129" s="12"/>
      <c r="I129" s="1824"/>
    </row>
    <row r="130" spans="1:9" ht="18.95" customHeight="1" x14ac:dyDescent="0.25">
      <c r="A130" s="1840"/>
      <c r="B130" s="337"/>
      <c r="C130" s="319"/>
      <c r="D130" s="319"/>
      <c r="E130" s="319"/>
      <c r="F130" s="319"/>
      <c r="G130" s="319"/>
      <c r="H130" s="12"/>
      <c r="I130" s="1824"/>
    </row>
    <row r="131" spans="1:9" ht="18.95" customHeight="1" x14ac:dyDescent="0.25">
      <c r="A131" s="1840"/>
      <c r="B131" s="337"/>
      <c r="C131" s="319"/>
      <c r="D131" s="319"/>
      <c r="E131" s="319"/>
      <c r="F131" s="319"/>
      <c r="G131" s="319"/>
      <c r="H131" s="12"/>
      <c r="I131" s="1824"/>
    </row>
    <row r="132" spans="1:9" ht="18.95" customHeight="1" x14ac:dyDescent="0.25">
      <c r="A132" s="1840"/>
      <c r="B132" s="337"/>
      <c r="C132" s="319"/>
      <c r="D132" s="319"/>
      <c r="E132" s="319"/>
      <c r="F132" s="319"/>
      <c r="G132" s="319"/>
      <c r="H132" s="12"/>
      <c r="I132" s="1824"/>
    </row>
    <row r="133" spans="1:9" ht="18.95" customHeight="1" x14ac:dyDescent="0.25">
      <c r="A133" s="1840"/>
      <c r="B133" s="377"/>
      <c r="C133" s="319"/>
      <c r="D133" s="319"/>
      <c r="E133" s="319"/>
      <c r="F133" s="319"/>
      <c r="G133" s="319"/>
      <c r="H133" s="12"/>
      <c r="I133" s="1824"/>
    </row>
    <row r="134" spans="1:9" ht="18.95" customHeight="1" x14ac:dyDescent="0.25">
      <c r="A134" s="1840"/>
      <c r="B134" s="377"/>
      <c r="C134" s="319"/>
      <c r="D134" s="319"/>
      <c r="E134" s="319"/>
      <c r="F134" s="319"/>
      <c r="G134" s="319"/>
      <c r="H134" s="12"/>
      <c r="I134" s="1824"/>
    </row>
    <row r="135" spans="1:9" ht="18.95" customHeight="1" x14ac:dyDescent="0.25">
      <c r="A135" s="1840"/>
      <c r="B135" s="337"/>
      <c r="C135" s="319"/>
      <c r="D135" s="319"/>
      <c r="E135" s="319"/>
      <c r="F135" s="319"/>
      <c r="G135" s="319"/>
      <c r="H135" s="12"/>
      <c r="I135" s="1824"/>
    </row>
    <row r="136" spans="1:9" ht="18.95" customHeight="1" x14ac:dyDescent="0.25">
      <c r="A136" s="1840"/>
      <c r="B136" s="326"/>
      <c r="C136" s="391"/>
      <c r="D136" s="391"/>
      <c r="E136" s="391"/>
      <c r="F136" s="391"/>
      <c r="G136" s="391"/>
      <c r="H136" s="12"/>
      <c r="I136" s="1824"/>
    </row>
    <row r="137" spans="1:9" ht="18.95" customHeight="1" x14ac:dyDescent="0.25">
      <c r="A137" s="1840"/>
      <c r="B137" s="337"/>
      <c r="C137" s="319"/>
      <c r="D137" s="319"/>
      <c r="E137" s="319"/>
      <c r="F137" s="319"/>
      <c r="G137" s="319"/>
      <c r="H137" s="12"/>
      <c r="I137" s="1824"/>
    </row>
    <row r="138" spans="1:9" ht="18.95" customHeight="1" x14ac:dyDescent="0.25">
      <c r="A138" s="1840"/>
      <c r="B138" s="337"/>
      <c r="C138" s="319"/>
      <c r="D138" s="319"/>
      <c r="E138" s="319"/>
      <c r="F138" s="319"/>
      <c r="G138" s="319"/>
      <c r="H138" s="12"/>
      <c r="I138" s="1824"/>
    </row>
    <row r="139" spans="1:9" ht="18.95" customHeight="1" x14ac:dyDescent="0.25">
      <c r="A139" s="1840"/>
      <c r="B139" s="337"/>
      <c r="C139" s="319"/>
      <c r="D139" s="319"/>
      <c r="E139" s="319"/>
      <c r="F139" s="319"/>
      <c r="G139" s="319"/>
      <c r="H139" s="12"/>
      <c r="I139" s="1824"/>
    </row>
    <row r="140" spans="1:9" ht="18.95" customHeight="1" x14ac:dyDescent="0.25">
      <c r="A140" s="1840"/>
      <c r="B140" s="337"/>
      <c r="C140" s="319"/>
      <c r="D140" s="319"/>
      <c r="E140" s="319"/>
      <c r="F140" s="319"/>
      <c r="G140" s="319"/>
      <c r="H140" s="12"/>
      <c r="I140" s="1824"/>
    </row>
    <row r="141" spans="1:9" ht="18.95" customHeight="1" x14ac:dyDescent="0.25">
      <c r="A141" s="1840"/>
      <c r="B141" s="377"/>
      <c r="C141" s="319"/>
      <c r="D141" s="319"/>
      <c r="E141" s="319"/>
      <c r="F141" s="319"/>
      <c r="G141" s="319"/>
      <c r="H141" s="12"/>
      <c r="I141" s="1824"/>
    </row>
    <row r="142" spans="1:9" ht="18.95" customHeight="1" x14ac:dyDescent="0.25">
      <c r="A142" s="1840"/>
      <c r="B142" s="377"/>
      <c r="C142" s="319"/>
      <c r="D142" s="319"/>
      <c r="E142" s="319"/>
      <c r="F142" s="319"/>
      <c r="G142" s="319"/>
      <c r="H142" s="12"/>
      <c r="I142" s="1824"/>
    </row>
    <row r="143" spans="1:9" ht="18.95" customHeight="1" x14ac:dyDescent="0.25">
      <c r="A143" s="1840"/>
      <c r="B143" s="337"/>
      <c r="C143" s="319"/>
      <c r="D143" s="319"/>
      <c r="E143" s="319"/>
      <c r="F143" s="319"/>
      <c r="G143" s="319"/>
      <c r="H143" s="12"/>
      <c r="I143" s="1824"/>
    </row>
    <row r="144" spans="1:9" ht="18.95" customHeight="1" x14ac:dyDescent="0.25">
      <c r="A144" s="1840"/>
      <c r="B144" s="326"/>
      <c r="C144" s="391"/>
      <c r="D144" s="391"/>
      <c r="E144" s="391"/>
      <c r="F144" s="391"/>
      <c r="G144" s="391"/>
      <c r="H144" s="12"/>
      <c r="I144" s="1824"/>
    </row>
    <row r="145" spans="1:9" ht="18.95" customHeight="1" x14ac:dyDescent="0.25">
      <c r="A145" s="1840"/>
      <c r="B145" s="337"/>
      <c r="C145" s="319"/>
      <c r="D145" s="319"/>
      <c r="E145" s="319"/>
      <c r="F145" s="319"/>
      <c r="G145" s="319"/>
      <c r="H145" s="12"/>
      <c r="I145" s="1824"/>
    </row>
    <row r="146" spans="1:9" ht="18.95" customHeight="1" x14ac:dyDescent="0.25">
      <c r="A146" s="1840"/>
      <c r="B146" s="337"/>
      <c r="C146" s="319"/>
      <c r="D146" s="319"/>
      <c r="E146" s="319"/>
      <c r="F146" s="319"/>
      <c r="G146" s="319"/>
      <c r="H146" s="12"/>
      <c r="I146" s="1824"/>
    </row>
    <row r="147" spans="1:9" ht="18.95" customHeight="1" x14ac:dyDescent="0.25">
      <c r="A147" s="1840"/>
      <c r="B147" s="337"/>
      <c r="C147" s="319"/>
      <c r="D147" s="319"/>
      <c r="E147" s="319"/>
      <c r="F147" s="319"/>
      <c r="G147" s="319"/>
      <c r="H147" s="12"/>
      <c r="I147" s="1824"/>
    </row>
    <row r="148" spans="1:9" ht="18.95" customHeight="1" x14ac:dyDescent="0.25">
      <c r="A148" s="1840"/>
      <c r="B148" s="337"/>
      <c r="C148" s="319"/>
      <c r="D148" s="319"/>
      <c r="E148" s="319"/>
      <c r="F148" s="319"/>
      <c r="G148" s="319"/>
      <c r="H148" s="12"/>
      <c r="I148" s="1824"/>
    </row>
    <row r="149" spans="1:9" ht="18.95" customHeight="1" x14ac:dyDescent="0.25">
      <c r="A149" s="1840"/>
      <c r="B149" s="377"/>
      <c r="C149" s="319"/>
      <c r="D149" s="319"/>
      <c r="E149" s="319"/>
      <c r="F149" s="319"/>
      <c r="G149" s="319"/>
      <c r="H149" s="12"/>
      <c r="I149" s="1824"/>
    </row>
    <row r="150" spans="1:9" ht="18.95" customHeight="1" x14ac:dyDescent="0.25">
      <c r="A150" s="1840"/>
      <c r="B150" s="377"/>
      <c r="C150" s="319"/>
      <c r="D150" s="319"/>
      <c r="E150" s="319"/>
      <c r="F150" s="319"/>
      <c r="G150" s="319"/>
      <c r="H150" s="12"/>
      <c r="I150" s="1824"/>
    </row>
    <row r="151" spans="1:9" ht="18.95" customHeight="1" x14ac:dyDescent="0.25">
      <c r="A151" s="1840"/>
      <c r="B151" s="337"/>
      <c r="C151" s="319"/>
      <c r="D151" s="319"/>
      <c r="E151" s="319"/>
      <c r="F151" s="319"/>
      <c r="G151" s="319"/>
      <c r="H151" s="12"/>
      <c r="I151" s="1824"/>
    </row>
    <row r="152" spans="1:9" ht="18.75" customHeight="1" x14ac:dyDescent="0.25">
      <c r="A152" s="1840"/>
      <c r="B152" s="326"/>
      <c r="C152" s="391"/>
      <c r="D152" s="391"/>
      <c r="E152" s="391"/>
      <c r="F152" s="391"/>
      <c r="G152" s="391"/>
      <c r="H152" s="12"/>
      <c r="I152" s="1824"/>
    </row>
    <row r="153" spans="1:9" ht="33.75" customHeight="1" x14ac:dyDescent="0.25">
      <c r="A153" s="386"/>
      <c r="B153" s="53"/>
      <c r="C153" s="53"/>
      <c r="D153" s="53"/>
      <c r="E153" s="53"/>
      <c r="F153" s="53"/>
      <c r="G153" s="53"/>
      <c r="H153" s="12"/>
      <c r="I153" s="365"/>
    </row>
    <row r="154" spans="1:9" ht="41.25" customHeight="1" x14ac:dyDescent="0.25">
      <c r="A154" s="1497"/>
      <c r="B154" s="1497"/>
      <c r="C154" s="1497"/>
      <c r="D154" s="1497"/>
      <c r="E154" s="1497"/>
      <c r="F154" s="1497"/>
      <c r="G154" s="1497"/>
      <c r="H154" s="1497"/>
      <c r="I154" s="1497"/>
    </row>
    <row r="155" spans="1:9" ht="41.25" customHeight="1" x14ac:dyDescent="0.25">
      <c r="A155" s="1497"/>
      <c r="B155" s="1497"/>
      <c r="C155" s="1497"/>
      <c r="D155" s="1497"/>
      <c r="E155" s="1497"/>
      <c r="F155" s="1497"/>
      <c r="G155" s="1497"/>
      <c r="H155" s="1497"/>
      <c r="I155" s="1497"/>
    </row>
    <row r="156" spans="1:9" ht="32.25" customHeight="1" x14ac:dyDescent="0.25">
      <c r="A156" s="1835"/>
      <c r="B156" s="1835"/>
      <c r="C156" s="1835"/>
      <c r="D156" s="1835"/>
      <c r="E156" s="1835"/>
      <c r="F156" s="1835"/>
      <c r="G156" s="1835"/>
      <c r="H156" s="12"/>
      <c r="I156" s="1835"/>
    </row>
    <row r="157" spans="1:9" ht="32.25" customHeight="1" x14ac:dyDescent="0.25">
      <c r="A157" s="1835"/>
      <c r="B157" s="1835"/>
      <c r="C157" s="337"/>
      <c r="D157" s="337"/>
      <c r="E157" s="337"/>
      <c r="F157" s="337"/>
      <c r="G157" s="1835"/>
      <c r="H157" s="12"/>
      <c r="I157" s="1835"/>
    </row>
    <row r="158" spans="1:9" ht="24.75" customHeight="1" x14ac:dyDescent="0.25">
      <c r="A158" s="384"/>
      <c r="B158" s="378"/>
      <c r="C158" s="337"/>
      <c r="D158" s="337"/>
      <c r="E158" s="337"/>
      <c r="F158" s="337"/>
      <c r="G158" s="383"/>
      <c r="H158" s="12"/>
      <c r="I158" s="362"/>
    </row>
    <row r="159" spans="1:9" ht="18.95" customHeight="1" x14ac:dyDescent="0.25">
      <c r="A159" s="1822"/>
      <c r="B159" s="337"/>
      <c r="C159" s="319"/>
      <c r="D159" s="319"/>
      <c r="E159" s="319"/>
      <c r="F159" s="319"/>
      <c r="G159" s="319"/>
      <c r="H159" s="12"/>
      <c r="I159" s="1830"/>
    </row>
    <row r="160" spans="1:9" ht="18.95" customHeight="1" x14ac:dyDescent="0.25">
      <c r="A160" s="1822"/>
      <c r="B160" s="337"/>
      <c r="C160" s="319"/>
      <c r="D160" s="319"/>
      <c r="E160" s="319"/>
      <c r="F160" s="319"/>
      <c r="G160" s="319"/>
      <c r="H160" s="12"/>
      <c r="I160" s="1830"/>
    </row>
    <row r="161" spans="1:9" ht="18.95" customHeight="1" x14ac:dyDescent="0.25">
      <c r="A161" s="1822"/>
      <c r="B161" s="337"/>
      <c r="C161" s="319"/>
      <c r="D161" s="319"/>
      <c r="E161" s="319"/>
      <c r="F161" s="319"/>
      <c r="G161" s="319"/>
      <c r="H161" s="12"/>
      <c r="I161" s="1830"/>
    </row>
    <row r="162" spans="1:9" ht="18.95" customHeight="1" x14ac:dyDescent="0.25">
      <c r="A162" s="1822"/>
      <c r="B162" s="337"/>
      <c r="C162" s="319"/>
      <c r="D162" s="319"/>
      <c r="E162" s="319"/>
      <c r="F162" s="319"/>
      <c r="G162" s="319"/>
      <c r="H162" s="12"/>
      <c r="I162" s="1830"/>
    </row>
    <row r="163" spans="1:9" ht="18.95" customHeight="1" x14ac:dyDescent="0.25">
      <c r="A163" s="1822"/>
      <c r="B163" s="377"/>
      <c r="C163" s="319"/>
      <c r="D163" s="319"/>
      <c r="E163" s="319"/>
      <c r="F163" s="319"/>
      <c r="G163" s="319"/>
      <c r="H163" s="12"/>
      <c r="I163" s="1830"/>
    </row>
    <row r="164" spans="1:9" ht="18.95" customHeight="1" x14ac:dyDescent="0.25">
      <c r="A164" s="1822"/>
      <c r="B164" s="377"/>
      <c r="C164" s="319"/>
      <c r="D164" s="319"/>
      <c r="E164" s="319"/>
      <c r="F164" s="319"/>
      <c r="G164" s="319"/>
      <c r="H164" s="12"/>
      <c r="I164" s="1830"/>
    </row>
    <row r="165" spans="1:9" ht="18.95" customHeight="1" x14ac:dyDescent="0.25">
      <c r="A165" s="1822"/>
      <c r="B165" s="337"/>
      <c r="C165" s="319"/>
      <c r="D165" s="319"/>
      <c r="E165" s="319"/>
      <c r="F165" s="319"/>
      <c r="G165" s="319"/>
      <c r="H165" s="12"/>
      <c r="I165" s="1830"/>
    </row>
    <row r="166" spans="1:9" ht="18.95" customHeight="1" x14ac:dyDescent="0.25">
      <c r="A166" s="1822"/>
      <c r="B166" s="326"/>
      <c r="C166" s="391"/>
      <c r="D166" s="391"/>
      <c r="E166" s="391"/>
      <c r="F166" s="391"/>
      <c r="G166" s="391"/>
      <c r="H166" s="12"/>
      <c r="I166" s="1830"/>
    </row>
    <row r="167" spans="1:9" ht="18.95" customHeight="1" x14ac:dyDescent="0.25">
      <c r="A167" s="1840"/>
      <c r="B167" s="337"/>
      <c r="C167" s="319"/>
      <c r="D167" s="319"/>
      <c r="E167" s="319"/>
      <c r="F167" s="319"/>
      <c r="G167" s="319"/>
      <c r="H167" s="12"/>
      <c r="I167" s="1824"/>
    </row>
    <row r="168" spans="1:9" ht="18.95" customHeight="1" x14ac:dyDescent="0.25">
      <c r="A168" s="1840"/>
      <c r="B168" s="337"/>
      <c r="C168" s="319"/>
      <c r="D168" s="319"/>
      <c r="E168" s="319"/>
      <c r="F168" s="319"/>
      <c r="G168" s="319"/>
      <c r="H168" s="12"/>
      <c r="I168" s="1824"/>
    </row>
    <row r="169" spans="1:9" ht="18.95" customHeight="1" x14ac:dyDescent="0.25">
      <c r="A169" s="1840"/>
      <c r="B169" s="337"/>
      <c r="C169" s="319"/>
      <c r="D169" s="319"/>
      <c r="E169" s="319"/>
      <c r="F169" s="319"/>
      <c r="G169" s="319"/>
      <c r="H169" s="12"/>
      <c r="I169" s="1824"/>
    </row>
    <row r="170" spans="1:9" ht="18.95" customHeight="1" x14ac:dyDescent="0.25">
      <c r="A170" s="1840"/>
      <c r="B170" s="337"/>
      <c r="C170" s="319"/>
      <c r="D170" s="319"/>
      <c r="E170" s="319"/>
      <c r="F170" s="319"/>
      <c r="G170" s="319"/>
      <c r="H170" s="12"/>
      <c r="I170" s="1824"/>
    </row>
    <row r="171" spans="1:9" ht="18.95" customHeight="1" x14ac:dyDescent="0.25">
      <c r="A171" s="1840"/>
      <c r="B171" s="377"/>
      <c r="C171" s="319"/>
      <c r="D171" s="319"/>
      <c r="E171" s="319"/>
      <c r="F171" s="319"/>
      <c r="G171" s="319"/>
      <c r="H171" s="12"/>
      <c r="I171" s="1824"/>
    </row>
    <row r="172" spans="1:9" ht="18.95" customHeight="1" x14ac:dyDescent="0.25">
      <c r="A172" s="1840"/>
      <c r="B172" s="377"/>
      <c r="C172" s="319"/>
      <c r="D172" s="319"/>
      <c r="E172" s="319"/>
      <c r="F172" s="319"/>
      <c r="G172" s="319"/>
      <c r="H172" s="12"/>
      <c r="I172" s="1824"/>
    </row>
    <row r="173" spans="1:9" ht="18.95" customHeight="1" x14ac:dyDescent="0.25">
      <c r="A173" s="1840"/>
      <c r="B173" s="337"/>
      <c r="C173" s="319"/>
      <c r="D173" s="319"/>
      <c r="E173" s="319"/>
      <c r="F173" s="319"/>
      <c r="G173" s="319"/>
      <c r="H173" s="12"/>
      <c r="I173" s="1824"/>
    </row>
    <row r="174" spans="1:9" ht="18.95" customHeight="1" x14ac:dyDescent="0.25">
      <c r="A174" s="1840"/>
      <c r="B174" s="326"/>
      <c r="C174" s="391"/>
      <c r="D174" s="391"/>
      <c r="E174" s="391"/>
      <c r="F174" s="391"/>
      <c r="G174" s="391"/>
      <c r="H174" s="12"/>
      <c r="I174" s="1824"/>
    </row>
    <row r="175" spans="1:9" ht="18.95" customHeight="1" x14ac:dyDescent="0.25">
      <c r="A175" s="1840"/>
      <c r="B175" s="337"/>
      <c r="C175" s="319"/>
      <c r="D175" s="319"/>
      <c r="E175" s="319"/>
      <c r="F175" s="319"/>
      <c r="G175" s="319"/>
      <c r="H175" s="12"/>
      <c r="I175" s="1824"/>
    </row>
    <row r="176" spans="1:9" ht="18.95" customHeight="1" x14ac:dyDescent="0.25">
      <c r="A176" s="1840"/>
      <c r="B176" s="337"/>
      <c r="C176" s="319"/>
      <c r="D176" s="319"/>
      <c r="E176" s="319"/>
      <c r="F176" s="319"/>
      <c r="G176" s="319"/>
      <c r="H176" s="12"/>
      <c r="I176" s="1824"/>
    </row>
    <row r="177" spans="1:9" ht="18.95" customHeight="1" x14ac:dyDescent="0.25">
      <c r="A177" s="1840"/>
      <c r="B177" s="337"/>
      <c r="C177" s="319"/>
      <c r="D177" s="319"/>
      <c r="E177" s="319"/>
      <c r="F177" s="319"/>
      <c r="G177" s="319"/>
      <c r="H177" s="12"/>
      <c r="I177" s="1824"/>
    </row>
    <row r="178" spans="1:9" ht="18.95" customHeight="1" x14ac:dyDescent="0.25">
      <c r="A178" s="1840"/>
      <c r="B178" s="337"/>
      <c r="C178" s="319"/>
      <c r="D178" s="319"/>
      <c r="E178" s="319"/>
      <c r="F178" s="319"/>
      <c r="G178" s="319"/>
      <c r="H178" s="12"/>
      <c r="I178" s="1824"/>
    </row>
    <row r="179" spans="1:9" ht="18.95" customHeight="1" x14ac:dyDescent="0.25">
      <c r="A179" s="1840"/>
      <c r="B179" s="377"/>
      <c r="C179" s="319"/>
      <c r="D179" s="319"/>
      <c r="E179" s="319"/>
      <c r="F179" s="319"/>
      <c r="G179" s="319"/>
      <c r="H179" s="12"/>
      <c r="I179" s="1824"/>
    </row>
    <row r="180" spans="1:9" ht="18.95" customHeight="1" x14ac:dyDescent="0.25">
      <c r="A180" s="1840"/>
      <c r="B180" s="377"/>
      <c r="C180" s="319"/>
      <c r="D180" s="319"/>
      <c r="E180" s="319"/>
      <c r="F180" s="319"/>
      <c r="G180" s="319"/>
      <c r="H180" s="12"/>
      <c r="I180" s="1824"/>
    </row>
    <row r="181" spans="1:9" ht="18.95" customHeight="1" x14ac:dyDescent="0.25">
      <c r="A181" s="1840"/>
      <c r="B181" s="337"/>
      <c r="C181" s="319"/>
      <c r="D181" s="319"/>
      <c r="E181" s="319"/>
      <c r="F181" s="319"/>
      <c r="G181" s="319"/>
      <c r="H181" s="12"/>
      <c r="I181" s="1824"/>
    </row>
    <row r="182" spans="1:9" ht="18.95" customHeight="1" x14ac:dyDescent="0.25">
      <c r="A182" s="1840"/>
      <c r="B182" s="326"/>
      <c r="C182" s="391"/>
      <c r="D182" s="391"/>
      <c r="E182" s="391"/>
      <c r="F182" s="391"/>
      <c r="G182" s="391"/>
      <c r="H182" s="12"/>
      <c r="I182" s="1824"/>
    </row>
    <row r="183" spans="1:9" ht="18.95" customHeight="1" x14ac:dyDescent="0.25">
      <c r="A183" s="1840"/>
      <c r="B183" s="337"/>
      <c r="C183" s="319"/>
      <c r="D183" s="319"/>
      <c r="E183" s="319"/>
      <c r="F183" s="319"/>
      <c r="G183" s="319"/>
      <c r="H183" s="12"/>
      <c r="I183" s="1824"/>
    </row>
    <row r="184" spans="1:9" ht="18.95" customHeight="1" x14ac:dyDescent="0.25">
      <c r="A184" s="1840"/>
      <c r="B184" s="337"/>
      <c r="C184" s="319"/>
      <c r="D184" s="319"/>
      <c r="E184" s="319"/>
      <c r="F184" s="319"/>
      <c r="G184" s="319"/>
      <c r="H184" s="12"/>
      <c r="I184" s="1824"/>
    </row>
    <row r="185" spans="1:9" ht="18.95" customHeight="1" x14ac:dyDescent="0.25">
      <c r="A185" s="1840"/>
      <c r="B185" s="337"/>
      <c r="C185" s="319"/>
      <c r="D185" s="319"/>
      <c r="E185" s="319"/>
      <c r="F185" s="319"/>
      <c r="G185" s="319"/>
      <c r="H185" s="12"/>
      <c r="I185" s="1824"/>
    </row>
    <row r="186" spans="1:9" ht="18.95" customHeight="1" x14ac:dyDescent="0.25">
      <c r="A186" s="1840"/>
      <c r="B186" s="337"/>
      <c r="C186" s="319"/>
      <c r="D186" s="319"/>
      <c r="E186" s="319"/>
      <c r="F186" s="319"/>
      <c r="G186" s="319"/>
      <c r="H186" s="12"/>
      <c r="I186" s="1824"/>
    </row>
    <row r="187" spans="1:9" ht="18.95" customHeight="1" x14ac:dyDescent="0.25">
      <c r="A187" s="1840"/>
      <c r="B187" s="377"/>
      <c r="C187" s="319"/>
      <c r="D187" s="319"/>
      <c r="E187" s="319"/>
      <c r="F187" s="319"/>
      <c r="G187" s="319"/>
      <c r="H187" s="12"/>
      <c r="I187" s="1824"/>
    </row>
    <row r="188" spans="1:9" ht="18.95" customHeight="1" x14ac:dyDescent="0.25">
      <c r="A188" s="1840"/>
      <c r="B188" s="377"/>
      <c r="C188" s="319"/>
      <c r="D188" s="319"/>
      <c r="E188" s="319"/>
      <c r="F188" s="319"/>
      <c r="G188" s="319"/>
      <c r="H188" s="12"/>
      <c r="I188" s="1824"/>
    </row>
    <row r="189" spans="1:9" ht="18.95" customHeight="1" x14ac:dyDescent="0.25">
      <c r="A189" s="1840"/>
      <c r="B189" s="337"/>
      <c r="C189" s="319"/>
      <c r="D189" s="319"/>
      <c r="E189" s="319"/>
      <c r="F189" s="319"/>
      <c r="G189" s="319"/>
      <c r="H189" s="12"/>
      <c r="I189" s="1824"/>
    </row>
    <row r="190" spans="1:9" ht="18.95" customHeight="1" x14ac:dyDescent="0.25">
      <c r="A190" s="1840"/>
      <c r="B190" s="326"/>
      <c r="C190" s="391"/>
      <c r="D190" s="391"/>
      <c r="E190" s="391"/>
      <c r="F190" s="391"/>
      <c r="G190" s="391"/>
      <c r="H190" s="12"/>
      <c r="I190" s="1824"/>
    </row>
    <row r="191" spans="1:9" ht="18.95" customHeight="1" x14ac:dyDescent="0.25">
      <c r="A191" s="1840"/>
      <c r="B191" s="337"/>
      <c r="C191" s="319"/>
      <c r="D191" s="319"/>
      <c r="E191" s="319"/>
      <c r="F191" s="319"/>
      <c r="G191" s="319"/>
      <c r="H191" s="12"/>
      <c r="I191" s="1824"/>
    </row>
    <row r="192" spans="1:9" ht="18.95" customHeight="1" x14ac:dyDescent="0.25">
      <c r="A192" s="1840"/>
      <c r="B192" s="337"/>
      <c r="C192" s="319"/>
      <c r="D192" s="319"/>
      <c r="E192" s="319"/>
      <c r="F192" s="319"/>
      <c r="G192" s="319"/>
      <c r="H192" s="12"/>
      <c r="I192" s="1824"/>
    </row>
    <row r="193" spans="1:9" ht="18.95" customHeight="1" x14ac:dyDescent="0.25">
      <c r="A193" s="1840"/>
      <c r="B193" s="337"/>
      <c r="C193" s="319"/>
      <c r="D193" s="319"/>
      <c r="E193" s="319"/>
      <c r="F193" s="319"/>
      <c r="G193" s="319"/>
      <c r="H193" s="12"/>
      <c r="I193" s="1824"/>
    </row>
    <row r="194" spans="1:9" ht="18.95" customHeight="1" x14ac:dyDescent="0.25">
      <c r="A194" s="1840"/>
      <c r="B194" s="337"/>
      <c r="C194" s="319"/>
      <c r="D194" s="319"/>
      <c r="E194" s="319"/>
      <c r="F194" s="319"/>
      <c r="G194" s="319"/>
      <c r="H194" s="12"/>
      <c r="I194" s="1824"/>
    </row>
    <row r="195" spans="1:9" ht="18.95" customHeight="1" x14ac:dyDescent="0.25">
      <c r="A195" s="1840"/>
      <c r="B195" s="377"/>
      <c r="C195" s="319"/>
      <c r="D195" s="319"/>
      <c r="E195" s="319"/>
      <c r="F195" s="319"/>
      <c r="G195" s="319"/>
      <c r="H195" s="12"/>
      <c r="I195" s="1824"/>
    </row>
    <row r="196" spans="1:9" ht="18.95" customHeight="1" x14ac:dyDescent="0.25">
      <c r="A196" s="1840"/>
      <c r="B196" s="377"/>
      <c r="C196" s="319"/>
      <c r="D196" s="319"/>
      <c r="E196" s="319"/>
      <c r="F196" s="319"/>
      <c r="G196" s="319"/>
      <c r="H196" s="12"/>
      <c r="I196" s="1824"/>
    </row>
    <row r="197" spans="1:9" ht="18.95" customHeight="1" x14ac:dyDescent="0.25">
      <c r="A197" s="1840"/>
      <c r="B197" s="337"/>
      <c r="C197" s="319"/>
      <c r="D197" s="319"/>
      <c r="E197" s="319"/>
      <c r="F197" s="319"/>
      <c r="G197" s="319"/>
      <c r="H197" s="12"/>
      <c r="I197" s="1824"/>
    </row>
    <row r="198" spans="1:9" ht="18.95" customHeight="1" x14ac:dyDescent="0.25">
      <c r="A198" s="1840"/>
      <c r="B198" s="326"/>
      <c r="C198" s="391"/>
      <c r="D198" s="391"/>
      <c r="E198" s="391"/>
      <c r="F198" s="391"/>
      <c r="G198" s="391"/>
      <c r="H198" s="12"/>
      <c r="I198" s="1824"/>
    </row>
    <row r="199" spans="1:9" ht="18.95" customHeight="1" x14ac:dyDescent="0.25">
      <c r="A199" s="1840"/>
      <c r="B199" s="337"/>
      <c r="C199" s="319"/>
      <c r="D199" s="319"/>
      <c r="E199" s="319"/>
      <c r="F199" s="319"/>
      <c r="G199" s="319"/>
      <c r="H199" s="12"/>
      <c r="I199" s="1824"/>
    </row>
    <row r="200" spans="1:9" ht="18.95" customHeight="1" x14ac:dyDescent="0.25">
      <c r="A200" s="1840"/>
      <c r="B200" s="337"/>
      <c r="C200" s="319"/>
      <c r="D200" s="319"/>
      <c r="E200" s="319"/>
      <c r="F200" s="319"/>
      <c r="G200" s="319"/>
      <c r="H200" s="12"/>
      <c r="I200" s="1824"/>
    </row>
    <row r="201" spans="1:9" ht="18.95" customHeight="1" x14ac:dyDescent="0.25">
      <c r="A201" s="1840"/>
      <c r="B201" s="337"/>
      <c r="C201" s="319"/>
      <c r="D201" s="319"/>
      <c r="E201" s="319"/>
      <c r="F201" s="319"/>
      <c r="G201" s="319"/>
      <c r="H201" s="12"/>
      <c r="I201" s="1824"/>
    </row>
    <row r="202" spans="1:9" ht="18.95" customHeight="1" x14ac:dyDescent="0.25">
      <c r="A202" s="1840"/>
      <c r="B202" s="337"/>
      <c r="C202" s="319"/>
      <c r="D202" s="319"/>
      <c r="E202" s="319"/>
      <c r="F202" s="319"/>
      <c r="G202" s="319"/>
      <c r="H202" s="12"/>
      <c r="I202" s="1824"/>
    </row>
    <row r="203" spans="1:9" ht="18.95" customHeight="1" x14ac:dyDescent="0.25">
      <c r="A203" s="1840"/>
      <c r="B203" s="377"/>
      <c r="C203" s="319"/>
      <c r="D203" s="319"/>
      <c r="E203" s="319"/>
      <c r="F203" s="319"/>
      <c r="G203" s="319"/>
      <c r="H203" s="12"/>
      <c r="I203" s="1824"/>
    </row>
    <row r="204" spans="1:9" ht="18.95" customHeight="1" x14ac:dyDescent="0.25">
      <c r="A204" s="1840"/>
      <c r="B204" s="377"/>
      <c r="C204" s="319"/>
      <c r="D204" s="319"/>
      <c r="E204" s="319"/>
      <c r="F204" s="319"/>
      <c r="G204" s="319"/>
      <c r="H204" s="12"/>
      <c r="I204" s="1824"/>
    </row>
    <row r="205" spans="1:9" ht="18.95" customHeight="1" x14ac:dyDescent="0.25">
      <c r="A205" s="1840"/>
      <c r="B205" s="337"/>
      <c r="C205" s="319"/>
      <c r="D205" s="319"/>
      <c r="E205" s="319"/>
      <c r="F205" s="319"/>
      <c r="G205" s="319"/>
      <c r="H205" s="12"/>
      <c r="I205" s="1824"/>
    </row>
    <row r="206" spans="1:9" ht="18.95" customHeight="1" x14ac:dyDescent="0.25">
      <c r="A206" s="1840"/>
      <c r="B206" s="326"/>
      <c r="C206" s="391"/>
      <c r="D206" s="391"/>
      <c r="E206" s="391"/>
      <c r="F206" s="391"/>
      <c r="G206" s="391"/>
      <c r="H206" s="12"/>
      <c r="I206" s="1824"/>
    </row>
    <row r="207" spans="1:9" ht="18.95" customHeight="1" x14ac:dyDescent="0.25">
      <c r="A207" s="1822"/>
      <c r="B207" s="337"/>
      <c r="C207" s="319"/>
      <c r="D207" s="319"/>
      <c r="E207" s="319"/>
      <c r="F207" s="319"/>
      <c r="G207" s="319"/>
      <c r="H207" s="12"/>
      <c r="I207" s="1824"/>
    </row>
    <row r="208" spans="1:9" ht="18.95" customHeight="1" x14ac:dyDescent="0.25">
      <c r="A208" s="1822"/>
      <c r="B208" s="337"/>
      <c r="C208" s="319"/>
      <c r="D208" s="319"/>
      <c r="E208" s="319"/>
      <c r="F208" s="319"/>
      <c r="G208" s="319"/>
      <c r="H208" s="12"/>
      <c r="I208" s="1824"/>
    </row>
    <row r="209" spans="1:9" ht="18.95" customHeight="1" x14ac:dyDescent="0.25">
      <c r="A209" s="1822"/>
      <c r="B209" s="337"/>
      <c r="C209" s="319"/>
      <c r="D209" s="319"/>
      <c r="E209" s="319"/>
      <c r="F209" s="319"/>
      <c r="G209" s="319"/>
      <c r="H209" s="12"/>
      <c r="I209" s="1824"/>
    </row>
    <row r="210" spans="1:9" ht="18.95" customHeight="1" x14ac:dyDescent="0.25">
      <c r="A210" s="1822"/>
      <c r="B210" s="337"/>
      <c r="C210" s="319"/>
      <c r="D210" s="319"/>
      <c r="E210" s="319"/>
      <c r="F210" s="319"/>
      <c r="G210" s="319"/>
      <c r="H210" s="12"/>
      <c r="I210" s="1824"/>
    </row>
    <row r="211" spans="1:9" ht="18.95" customHeight="1" x14ac:dyDescent="0.25">
      <c r="A211" s="1822"/>
      <c r="B211" s="377"/>
      <c r="C211" s="319"/>
      <c r="D211" s="319"/>
      <c r="E211" s="319"/>
      <c r="F211" s="319"/>
      <c r="G211" s="319"/>
      <c r="H211" s="12"/>
      <c r="I211" s="1824"/>
    </row>
    <row r="212" spans="1:9" ht="18.95" customHeight="1" x14ac:dyDescent="0.25">
      <c r="A212" s="1822"/>
      <c r="B212" s="377"/>
      <c r="C212" s="319"/>
      <c r="D212" s="319"/>
      <c r="E212" s="319"/>
      <c r="F212" s="319"/>
      <c r="G212" s="319"/>
      <c r="H212" s="12"/>
      <c r="I212" s="1824"/>
    </row>
    <row r="213" spans="1:9" ht="18.95" customHeight="1" x14ac:dyDescent="0.25">
      <c r="A213" s="1822"/>
      <c r="B213" s="337"/>
      <c r="C213" s="319"/>
      <c r="D213" s="319"/>
      <c r="E213" s="319"/>
      <c r="F213" s="319"/>
      <c r="G213" s="319"/>
      <c r="H213" s="12"/>
      <c r="I213" s="1824"/>
    </row>
    <row r="214" spans="1:9" ht="18.95" customHeight="1" x14ac:dyDescent="0.25">
      <c r="A214" s="1822"/>
      <c r="B214" s="326"/>
      <c r="C214" s="391"/>
      <c r="D214" s="391"/>
      <c r="E214" s="391"/>
      <c r="F214" s="391"/>
      <c r="G214" s="391"/>
      <c r="H214" s="12"/>
      <c r="I214" s="1824"/>
    </row>
    <row r="215" spans="1:9" ht="18.95" customHeight="1" x14ac:dyDescent="0.25">
      <c r="A215" s="1840"/>
      <c r="B215" s="337"/>
      <c r="C215" s="319"/>
      <c r="D215" s="319"/>
      <c r="E215" s="319"/>
      <c r="F215" s="319"/>
      <c r="G215" s="319"/>
      <c r="H215" s="12"/>
      <c r="I215" s="1824"/>
    </row>
    <row r="216" spans="1:9" ht="18.95" customHeight="1" x14ac:dyDescent="0.25">
      <c r="A216" s="1840"/>
      <c r="B216" s="337"/>
      <c r="C216" s="319"/>
      <c r="D216" s="319"/>
      <c r="E216" s="319"/>
      <c r="F216" s="319"/>
      <c r="G216" s="319"/>
      <c r="H216" s="12"/>
      <c r="I216" s="1824"/>
    </row>
    <row r="217" spans="1:9" ht="18.95" customHeight="1" x14ac:dyDescent="0.25">
      <c r="A217" s="1840"/>
      <c r="B217" s="337"/>
      <c r="C217" s="319"/>
      <c r="D217" s="319"/>
      <c r="E217" s="319"/>
      <c r="F217" s="319"/>
      <c r="G217" s="319"/>
      <c r="H217" s="12"/>
      <c r="I217" s="1824"/>
    </row>
    <row r="218" spans="1:9" ht="18.95" customHeight="1" x14ac:dyDescent="0.25">
      <c r="A218" s="1840"/>
      <c r="B218" s="337"/>
      <c r="C218" s="319"/>
      <c r="D218" s="319"/>
      <c r="E218" s="319"/>
      <c r="F218" s="319"/>
      <c r="G218" s="319"/>
      <c r="H218" s="12"/>
      <c r="I218" s="1824"/>
    </row>
    <row r="219" spans="1:9" ht="18.95" customHeight="1" x14ac:dyDescent="0.25">
      <c r="A219" s="1840"/>
      <c r="B219" s="377"/>
      <c r="C219" s="319"/>
      <c r="D219" s="319"/>
      <c r="E219" s="319"/>
      <c r="F219" s="319"/>
      <c r="G219" s="319"/>
      <c r="H219" s="12"/>
      <c r="I219" s="1824"/>
    </row>
    <row r="220" spans="1:9" ht="18.95" customHeight="1" x14ac:dyDescent="0.25">
      <c r="A220" s="1840"/>
      <c r="B220" s="377"/>
      <c r="C220" s="319"/>
      <c r="D220" s="319"/>
      <c r="E220" s="319"/>
      <c r="F220" s="319"/>
      <c r="G220" s="319"/>
      <c r="H220" s="12"/>
      <c r="I220" s="1824"/>
    </row>
    <row r="221" spans="1:9" ht="18.95" customHeight="1" x14ac:dyDescent="0.25">
      <c r="A221" s="1840"/>
      <c r="B221" s="337"/>
      <c r="C221" s="319"/>
      <c r="D221" s="319"/>
      <c r="E221" s="319"/>
      <c r="F221" s="319"/>
      <c r="G221" s="319"/>
      <c r="H221" s="12"/>
      <c r="I221" s="1824"/>
    </row>
    <row r="222" spans="1:9" ht="18.95" customHeight="1" x14ac:dyDescent="0.25">
      <c r="A222" s="1840"/>
      <c r="B222" s="326"/>
      <c r="C222" s="391"/>
      <c r="D222" s="391"/>
      <c r="E222" s="391"/>
      <c r="F222" s="391"/>
      <c r="G222" s="391"/>
      <c r="H222" s="12"/>
      <c r="I222" s="1824"/>
    </row>
    <row r="223" spans="1:9" ht="18.95" customHeight="1" x14ac:dyDescent="0.25">
      <c r="A223" s="1841"/>
      <c r="B223" s="389"/>
      <c r="C223" s="331"/>
      <c r="D223" s="331"/>
      <c r="E223" s="331"/>
      <c r="F223" s="331"/>
      <c r="G223" s="331"/>
      <c r="H223" s="12"/>
      <c r="I223" s="1842"/>
    </row>
    <row r="224" spans="1:9" ht="18.95" customHeight="1" x14ac:dyDescent="0.25">
      <c r="A224" s="1841"/>
      <c r="B224" s="389"/>
      <c r="C224" s="331"/>
      <c r="D224" s="331"/>
      <c r="E224" s="331"/>
      <c r="F224" s="331"/>
      <c r="G224" s="331"/>
      <c r="H224" s="12"/>
      <c r="I224" s="1842"/>
    </row>
    <row r="225" spans="1:10" ht="18.95" customHeight="1" x14ac:dyDescent="0.25">
      <c r="A225" s="1841"/>
      <c r="B225" s="389"/>
      <c r="C225" s="331"/>
      <c r="D225" s="331"/>
      <c r="E225" s="331"/>
      <c r="F225" s="331"/>
      <c r="G225" s="331"/>
      <c r="H225" s="12"/>
      <c r="I225" s="1842"/>
    </row>
    <row r="226" spans="1:10" ht="18.95" customHeight="1" x14ac:dyDescent="0.25">
      <c r="A226" s="1841"/>
      <c r="B226" s="389"/>
      <c r="C226" s="331"/>
      <c r="D226" s="331"/>
      <c r="E226" s="331"/>
      <c r="F226" s="331"/>
      <c r="G226" s="331"/>
      <c r="H226" s="12"/>
      <c r="I226" s="1842"/>
    </row>
    <row r="227" spans="1:10" ht="18.95" customHeight="1" x14ac:dyDescent="0.25">
      <c r="A227" s="1841"/>
      <c r="B227" s="392"/>
      <c r="C227" s="331"/>
      <c r="D227" s="331"/>
      <c r="E227" s="331"/>
      <c r="F227" s="331"/>
      <c r="G227" s="331"/>
      <c r="H227" s="12"/>
      <c r="I227" s="1842"/>
    </row>
    <row r="228" spans="1:10" ht="18.95" customHeight="1" x14ac:dyDescent="0.25">
      <c r="A228" s="1841"/>
      <c r="B228" s="392"/>
      <c r="C228" s="331"/>
      <c r="D228" s="331"/>
      <c r="E228" s="331"/>
      <c r="F228" s="331"/>
      <c r="G228" s="331"/>
      <c r="H228" s="12"/>
      <c r="I228" s="1842"/>
    </row>
    <row r="229" spans="1:10" ht="18.95" customHeight="1" x14ac:dyDescent="0.25">
      <c r="A229" s="1841"/>
      <c r="B229" s="389"/>
      <c r="C229" s="331"/>
      <c r="D229" s="331"/>
      <c r="E229" s="331"/>
      <c r="F229" s="331"/>
      <c r="G229" s="331"/>
      <c r="H229" s="12"/>
      <c r="I229" s="1842"/>
    </row>
    <row r="230" spans="1:10" ht="18.95" customHeight="1" x14ac:dyDescent="0.25">
      <c r="A230" s="1841"/>
      <c r="B230" s="390"/>
      <c r="C230" s="331"/>
      <c r="D230" s="331"/>
      <c r="E230" s="331"/>
      <c r="F230" s="331"/>
      <c r="G230" s="331"/>
      <c r="H230" s="12"/>
      <c r="I230" s="1842"/>
    </row>
    <row r="231" spans="1:10" ht="31.5" customHeight="1" x14ac:dyDescent="0.25">
      <c r="A231" s="386"/>
      <c r="B231" s="53"/>
      <c r="C231" s="53"/>
      <c r="D231" s="53"/>
      <c r="E231" s="53"/>
      <c r="F231" s="53"/>
      <c r="G231" s="53"/>
      <c r="H231" s="12"/>
      <c r="I231" s="53"/>
      <c r="J231" s="53"/>
    </row>
    <row r="232" spans="1:10" ht="39" customHeight="1" x14ac:dyDescent="0.25">
      <c r="A232" s="1497"/>
      <c r="B232" s="1497"/>
      <c r="C232" s="1497"/>
      <c r="D232" s="1497"/>
      <c r="E232" s="1497"/>
      <c r="F232" s="1497"/>
      <c r="G232" s="1497"/>
      <c r="H232" s="1497"/>
      <c r="I232" s="1497"/>
    </row>
    <row r="233" spans="1:10" ht="45" customHeight="1" x14ac:dyDescent="0.25">
      <c r="A233" s="1497"/>
      <c r="B233" s="1497"/>
      <c r="C233" s="1497"/>
      <c r="D233" s="1497"/>
      <c r="E233" s="1497"/>
      <c r="F233" s="1497"/>
      <c r="G233" s="1497"/>
      <c r="H233" s="1497"/>
      <c r="I233" s="1497"/>
    </row>
    <row r="234" spans="1:10" ht="33.75" customHeight="1" x14ac:dyDescent="0.25">
      <c r="A234" s="1833"/>
      <c r="B234" s="1835"/>
      <c r="C234" s="1835"/>
      <c r="D234" s="1835"/>
      <c r="E234" s="1835"/>
      <c r="F234" s="1835"/>
      <c r="G234" s="1835"/>
      <c r="H234" s="12"/>
      <c r="I234" s="1833"/>
    </row>
    <row r="235" spans="1:10" ht="34.5" customHeight="1" x14ac:dyDescent="0.25">
      <c r="A235" s="1833"/>
      <c r="B235" s="1835"/>
      <c r="C235" s="337"/>
      <c r="D235" s="337"/>
      <c r="E235" s="337"/>
      <c r="F235" s="337"/>
      <c r="G235" s="1835"/>
      <c r="H235" s="12"/>
      <c r="I235" s="1833"/>
    </row>
    <row r="236" spans="1:10" ht="29.25" customHeight="1" x14ac:dyDescent="0.25">
      <c r="A236" s="384"/>
      <c r="B236" s="385"/>
      <c r="C236" s="385"/>
      <c r="D236" s="385"/>
      <c r="E236" s="388"/>
      <c r="F236" s="385"/>
      <c r="G236" s="338"/>
      <c r="H236" s="12"/>
      <c r="I236" s="362"/>
    </row>
    <row r="237" spans="1:10" ht="24" customHeight="1" x14ac:dyDescent="0.25">
      <c r="A237" s="1828"/>
      <c r="B237" s="337"/>
      <c r="C237" s="328"/>
      <c r="D237" s="328"/>
      <c r="E237" s="328"/>
      <c r="F237" s="328"/>
      <c r="G237" s="328"/>
      <c r="H237" s="12"/>
      <c r="I237" s="1824"/>
    </row>
    <row r="238" spans="1:10" ht="24" customHeight="1" x14ac:dyDescent="0.25">
      <c r="A238" s="1828"/>
      <c r="B238" s="337"/>
      <c r="C238" s="328"/>
      <c r="D238" s="328"/>
      <c r="E238" s="328"/>
      <c r="F238" s="328"/>
      <c r="G238" s="328"/>
      <c r="H238" s="12"/>
      <c r="I238" s="1824"/>
    </row>
    <row r="239" spans="1:10" ht="24" customHeight="1" x14ac:dyDescent="0.25">
      <c r="A239" s="1828"/>
      <c r="B239" s="337"/>
      <c r="C239" s="328"/>
      <c r="D239" s="328"/>
      <c r="E239" s="328"/>
      <c r="F239" s="328"/>
      <c r="G239" s="328"/>
      <c r="H239" s="12"/>
      <c r="I239" s="1824"/>
    </row>
    <row r="240" spans="1:10" ht="24" customHeight="1" x14ac:dyDescent="0.25">
      <c r="A240" s="1828"/>
      <c r="B240" s="337"/>
      <c r="C240" s="328"/>
      <c r="D240" s="328"/>
      <c r="E240" s="328"/>
      <c r="F240" s="328"/>
      <c r="G240" s="328"/>
      <c r="H240" s="12"/>
      <c r="I240" s="1824"/>
    </row>
    <row r="241" spans="1:9" ht="24" customHeight="1" x14ac:dyDescent="0.25">
      <c r="A241" s="1828"/>
      <c r="B241" s="377"/>
      <c r="C241" s="328"/>
      <c r="D241" s="328"/>
      <c r="E241" s="328"/>
      <c r="F241" s="328"/>
      <c r="G241" s="328"/>
      <c r="H241" s="12"/>
      <c r="I241" s="1824"/>
    </row>
    <row r="242" spans="1:9" ht="24" customHeight="1" x14ac:dyDescent="0.25">
      <c r="A242" s="1828"/>
      <c r="B242" s="377"/>
      <c r="C242" s="328"/>
      <c r="D242" s="328"/>
      <c r="E242" s="328"/>
      <c r="F242" s="328"/>
      <c r="G242" s="328"/>
      <c r="H242" s="12"/>
      <c r="I242" s="1824"/>
    </row>
    <row r="243" spans="1:9" ht="24" customHeight="1" x14ac:dyDescent="0.25">
      <c r="A243" s="1828"/>
      <c r="B243" s="337"/>
      <c r="C243" s="328"/>
      <c r="D243" s="328"/>
      <c r="E243" s="328"/>
      <c r="F243" s="328"/>
      <c r="G243" s="328"/>
      <c r="H243" s="12"/>
      <c r="I243" s="1824"/>
    </row>
    <row r="244" spans="1:9" ht="24" customHeight="1" x14ac:dyDescent="0.25">
      <c r="A244" s="1828"/>
      <c r="B244" s="326"/>
      <c r="C244" s="393"/>
      <c r="D244" s="393"/>
      <c r="E244" s="393"/>
      <c r="F244" s="393"/>
      <c r="G244" s="393"/>
      <c r="H244" s="12"/>
      <c r="I244" s="1824"/>
    </row>
    <row r="245" spans="1:9" ht="24" customHeight="1" x14ac:dyDescent="0.25">
      <c r="A245" s="1827"/>
      <c r="B245" s="337"/>
      <c r="C245" s="328"/>
      <c r="D245" s="328"/>
      <c r="E245" s="328"/>
      <c r="F245" s="328"/>
      <c r="G245" s="328"/>
      <c r="H245" s="12"/>
      <c r="I245" s="1824"/>
    </row>
    <row r="246" spans="1:9" ht="24" customHeight="1" x14ac:dyDescent="0.25">
      <c r="A246" s="1827"/>
      <c r="B246" s="337"/>
      <c r="C246" s="328"/>
      <c r="D246" s="328"/>
      <c r="E246" s="328"/>
      <c r="F246" s="328"/>
      <c r="G246" s="328"/>
      <c r="H246" s="12"/>
      <c r="I246" s="1824"/>
    </row>
    <row r="247" spans="1:9" ht="24" customHeight="1" x14ac:dyDescent="0.25">
      <c r="A247" s="1827"/>
      <c r="B247" s="337"/>
      <c r="C247" s="328"/>
      <c r="D247" s="328"/>
      <c r="E247" s="328"/>
      <c r="F247" s="328"/>
      <c r="G247" s="328"/>
      <c r="H247" s="12"/>
      <c r="I247" s="1824"/>
    </row>
    <row r="248" spans="1:9" ht="24" customHeight="1" x14ac:dyDescent="0.25">
      <c r="A248" s="1827"/>
      <c r="B248" s="337"/>
      <c r="C248" s="328"/>
      <c r="D248" s="328"/>
      <c r="E248" s="328"/>
      <c r="F248" s="328"/>
      <c r="G248" s="328"/>
      <c r="H248" s="12"/>
      <c r="I248" s="1824"/>
    </row>
    <row r="249" spans="1:9" ht="24" customHeight="1" x14ac:dyDescent="0.25">
      <c r="A249" s="1827"/>
      <c r="B249" s="377"/>
      <c r="C249" s="328"/>
      <c r="D249" s="328"/>
      <c r="E249" s="328"/>
      <c r="F249" s="328"/>
      <c r="G249" s="328"/>
      <c r="H249" s="12"/>
      <c r="I249" s="1824"/>
    </row>
    <row r="250" spans="1:9" ht="24" customHeight="1" x14ac:dyDescent="0.25">
      <c r="A250" s="1827"/>
      <c r="B250" s="377"/>
      <c r="C250" s="328"/>
      <c r="D250" s="328"/>
      <c r="E250" s="328"/>
      <c r="F250" s="328"/>
      <c r="G250" s="328"/>
      <c r="H250" s="12"/>
      <c r="I250" s="1824"/>
    </row>
    <row r="251" spans="1:9" ht="24" customHeight="1" x14ac:dyDescent="0.25">
      <c r="A251" s="1827"/>
      <c r="B251" s="337"/>
      <c r="C251" s="328"/>
      <c r="D251" s="328"/>
      <c r="E251" s="328"/>
      <c r="F251" s="328"/>
      <c r="G251" s="328"/>
      <c r="H251" s="12"/>
      <c r="I251" s="1824"/>
    </row>
    <row r="252" spans="1:9" ht="24" customHeight="1" x14ac:dyDescent="0.25">
      <c r="A252" s="1827"/>
      <c r="B252" s="326"/>
      <c r="C252" s="393"/>
      <c r="D252" s="393"/>
      <c r="E252" s="393"/>
      <c r="F252" s="393"/>
      <c r="G252" s="393"/>
      <c r="H252" s="12"/>
      <c r="I252" s="1824"/>
    </row>
    <row r="253" spans="1:9" ht="24" customHeight="1" x14ac:dyDescent="0.25">
      <c r="A253" s="1827"/>
      <c r="B253" s="337"/>
      <c r="C253" s="328"/>
      <c r="D253" s="328"/>
      <c r="E253" s="328"/>
      <c r="F253" s="328"/>
      <c r="G253" s="328"/>
      <c r="H253" s="12"/>
      <c r="I253" s="1824"/>
    </row>
    <row r="254" spans="1:9" ht="24" customHeight="1" x14ac:dyDescent="0.25">
      <c r="A254" s="1827"/>
      <c r="B254" s="337"/>
      <c r="C254" s="328"/>
      <c r="D254" s="328"/>
      <c r="E254" s="328"/>
      <c r="F254" s="328"/>
      <c r="G254" s="328"/>
      <c r="H254" s="12"/>
      <c r="I254" s="1824"/>
    </row>
    <row r="255" spans="1:9" ht="24" customHeight="1" x14ac:dyDescent="0.25">
      <c r="A255" s="1827"/>
      <c r="B255" s="337"/>
      <c r="C255" s="328"/>
      <c r="D255" s="328"/>
      <c r="E255" s="328"/>
      <c r="F255" s="328"/>
      <c r="G255" s="328"/>
      <c r="H255" s="12"/>
      <c r="I255" s="1824"/>
    </row>
    <row r="256" spans="1:9" ht="24" customHeight="1" x14ac:dyDescent="0.25">
      <c r="A256" s="1827"/>
      <c r="B256" s="337"/>
      <c r="C256" s="328"/>
      <c r="D256" s="328"/>
      <c r="E256" s="328"/>
      <c r="F256" s="328"/>
      <c r="G256" s="328"/>
      <c r="H256" s="12"/>
      <c r="I256" s="1824"/>
    </row>
    <row r="257" spans="1:9" ht="24" customHeight="1" x14ac:dyDescent="0.25">
      <c r="A257" s="1827"/>
      <c r="B257" s="377"/>
      <c r="C257" s="328"/>
      <c r="D257" s="328"/>
      <c r="E257" s="328"/>
      <c r="F257" s="328"/>
      <c r="G257" s="328"/>
      <c r="H257" s="12"/>
      <c r="I257" s="1824"/>
    </row>
    <row r="258" spans="1:9" ht="24" customHeight="1" x14ac:dyDescent="0.25">
      <c r="A258" s="1827"/>
      <c r="B258" s="377"/>
      <c r="C258" s="328"/>
      <c r="D258" s="328"/>
      <c r="E258" s="328"/>
      <c r="F258" s="328"/>
      <c r="G258" s="328"/>
      <c r="H258" s="12"/>
      <c r="I258" s="1824"/>
    </row>
    <row r="259" spans="1:9" ht="24" customHeight="1" x14ac:dyDescent="0.25">
      <c r="A259" s="1827"/>
      <c r="B259" s="337"/>
      <c r="C259" s="328"/>
      <c r="D259" s="328"/>
      <c r="E259" s="328"/>
      <c r="F259" s="328"/>
      <c r="G259" s="328"/>
      <c r="H259" s="12"/>
      <c r="I259" s="1824"/>
    </row>
    <row r="260" spans="1:9" ht="24" customHeight="1" x14ac:dyDescent="0.25">
      <c r="A260" s="1827"/>
      <c r="B260" s="326"/>
      <c r="C260" s="393"/>
      <c r="D260" s="393"/>
      <c r="E260" s="393"/>
      <c r="F260" s="393"/>
      <c r="G260" s="393"/>
      <c r="H260" s="12"/>
      <c r="I260" s="1824"/>
    </row>
    <row r="261" spans="1:9" ht="24" customHeight="1" x14ac:dyDescent="0.25">
      <c r="A261" s="1828"/>
      <c r="B261" s="337"/>
      <c r="C261" s="328"/>
      <c r="D261" s="328"/>
      <c r="E261" s="328"/>
      <c r="F261" s="328"/>
      <c r="G261" s="328"/>
      <c r="H261" s="12"/>
      <c r="I261" s="1824"/>
    </row>
    <row r="262" spans="1:9" ht="24" customHeight="1" x14ac:dyDescent="0.25">
      <c r="A262" s="1828"/>
      <c r="B262" s="337"/>
      <c r="C262" s="328"/>
      <c r="D262" s="328"/>
      <c r="E262" s="328"/>
      <c r="F262" s="328"/>
      <c r="G262" s="328"/>
      <c r="H262" s="12"/>
      <c r="I262" s="1824"/>
    </row>
    <row r="263" spans="1:9" ht="24" customHeight="1" x14ac:dyDescent="0.25">
      <c r="A263" s="1828"/>
      <c r="B263" s="337"/>
      <c r="C263" s="328"/>
      <c r="D263" s="328"/>
      <c r="E263" s="328"/>
      <c r="F263" s="328"/>
      <c r="G263" s="328"/>
      <c r="H263" s="12"/>
      <c r="I263" s="1824"/>
    </row>
    <row r="264" spans="1:9" ht="24" customHeight="1" x14ac:dyDescent="0.25">
      <c r="A264" s="1828"/>
      <c r="B264" s="337"/>
      <c r="C264" s="328"/>
      <c r="D264" s="328"/>
      <c r="E264" s="328"/>
      <c r="F264" s="328"/>
      <c r="G264" s="328"/>
      <c r="H264" s="12"/>
      <c r="I264" s="1824"/>
    </row>
    <row r="265" spans="1:9" ht="24" customHeight="1" x14ac:dyDescent="0.25">
      <c r="A265" s="1828"/>
      <c r="B265" s="377"/>
      <c r="C265" s="328"/>
      <c r="D265" s="328"/>
      <c r="E265" s="328"/>
      <c r="F265" s="328"/>
      <c r="G265" s="328"/>
      <c r="H265" s="12"/>
      <c r="I265" s="1824"/>
    </row>
    <row r="266" spans="1:9" ht="24" customHeight="1" x14ac:dyDescent="0.25">
      <c r="A266" s="1828"/>
      <c r="B266" s="377"/>
      <c r="C266" s="328"/>
      <c r="D266" s="328"/>
      <c r="E266" s="328"/>
      <c r="F266" s="328"/>
      <c r="G266" s="328"/>
      <c r="H266" s="12"/>
      <c r="I266" s="1824"/>
    </row>
    <row r="267" spans="1:9" ht="24" customHeight="1" x14ac:dyDescent="0.25">
      <c r="A267" s="1828"/>
      <c r="B267" s="337"/>
      <c r="C267" s="328"/>
      <c r="D267" s="328"/>
      <c r="E267" s="328"/>
      <c r="F267" s="328"/>
      <c r="G267" s="328"/>
      <c r="H267" s="12"/>
      <c r="I267" s="1824"/>
    </row>
    <row r="268" spans="1:9" ht="24" customHeight="1" x14ac:dyDescent="0.25">
      <c r="A268" s="1828"/>
      <c r="B268" s="326"/>
      <c r="C268" s="393"/>
      <c r="D268" s="393"/>
      <c r="E268" s="393"/>
      <c r="F268" s="393"/>
      <c r="G268" s="393"/>
      <c r="H268" s="12"/>
      <c r="I268" s="1824"/>
    </row>
    <row r="269" spans="1:9" ht="24" customHeight="1" x14ac:dyDescent="0.25">
      <c r="A269" s="1828"/>
      <c r="B269" s="337"/>
      <c r="C269" s="328"/>
      <c r="D269" s="328"/>
      <c r="E269" s="328"/>
      <c r="F269" s="328"/>
      <c r="G269" s="328"/>
      <c r="H269" s="12"/>
      <c r="I269" s="1824"/>
    </row>
    <row r="270" spans="1:9" ht="24" customHeight="1" x14ac:dyDescent="0.25">
      <c r="A270" s="1828"/>
      <c r="B270" s="337"/>
      <c r="C270" s="328"/>
      <c r="D270" s="328"/>
      <c r="E270" s="328"/>
      <c r="F270" s="328"/>
      <c r="G270" s="328"/>
      <c r="H270" s="12"/>
      <c r="I270" s="1824"/>
    </row>
    <row r="271" spans="1:9" ht="24" customHeight="1" x14ac:dyDescent="0.25">
      <c r="A271" s="1828"/>
      <c r="B271" s="337"/>
      <c r="C271" s="328"/>
      <c r="D271" s="328"/>
      <c r="E271" s="328"/>
      <c r="F271" s="328"/>
      <c r="G271" s="328"/>
      <c r="H271" s="12"/>
      <c r="I271" s="1824"/>
    </row>
    <row r="272" spans="1:9" ht="24" customHeight="1" x14ac:dyDescent="0.25">
      <c r="A272" s="1828"/>
      <c r="B272" s="337"/>
      <c r="C272" s="328"/>
      <c r="D272" s="328"/>
      <c r="E272" s="328"/>
      <c r="F272" s="328"/>
      <c r="G272" s="328"/>
      <c r="H272" s="12"/>
      <c r="I272" s="1824"/>
    </row>
    <row r="273" spans="1:9" ht="24" customHeight="1" x14ac:dyDescent="0.25">
      <c r="A273" s="1828"/>
      <c r="B273" s="377"/>
      <c r="C273" s="328"/>
      <c r="D273" s="328"/>
      <c r="E273" s="328"/>
      <c r="F273" s="328"/>
      <c r="G273" s="328"/>
      <c r="H273" s="12"/>
      <c r="I273" s="1824"/>
    </row>
    <row r="274" spans="1:9" ht="24" customHeight="1" x14ac:dyDescent="0.25">
      <c r="A274" s="1828"/>
      <c r="B274" s="377"/>
      <c r="C274" s="328"/>
      <c r="D274" s="328"/>
      <c r="E274" s="328"/>
      <c r="F274" s="328"/>
      <c r="G274" s="328"/>
      <c r="H274" s="12"/>
      <c r="I274" s="1824"/>
    </row>
    <row r="275" spans="1:9" ht="24" customHeight="1" x14ac:dyDescent="0.25">
      <c r="A275" s="1828"/>
      <c r="B275" s="337"/>
      <c r="C275" s="328"/>
      <c r="D275" s="328"/>
      <c r="E275" s="328"/>
      <c r="F275" s="328"/>
      <c r="G275" s="328"/>
      <c r="H275" s="12"/>
      <c r="I275" s="1824"/>
    </row>
    <row r="276" spans="1:9" ht="24" customHeight="1" x14ac:dyDescent="0.25">
      <c r="A276" s="1828"/>
      <c r="B276" s="326"/>
      <c r="C276" s="393"/>
      <c r="D276" s="393"/>
      <c r="E276" s="393"/>
      <c r="F276" s="393"/>
      <c r="G276" s="393"/>
      <c r="H276" s="12"/>
      <c r="I276" s="1824"/>
    </row>
    <row r="277" spans="1:9" ht="24" customHeight="1" x14ac:dyDescent="0.25">
      <c r="A277" s="1828"/>
      <c r="B277" s="337"/>
      <c r="C277" s="328"/>
      <c r="D277" s="328"/>
      <c r="E277" s="328"/>
      <c r="F277" s="328"/>
      <c r="G277" s="328"/>
      <c r="H277" s="12"/>
      <c r="I277" s="1824"/>
    </row>
    <row r="278" spans="1:9" ht="24" customHeight="1" x14ac:dyDescent="0.25">
      <c r="A278" s="1828"/>
      <c r="B278" s="337"/>
      <c r="C278" s="328"/>
      <c r="D278" s="328"/>
      <c r="E278" s="328"/>
      <c r="F278" s="328"/>
      <c r="G278" s="328"/>
      <c r="H278" s="12"/>
      <c r="I278" s="1824"/>
    </row>
    <row r="279" spans="1:9" ht="24" customHeight="1" x14ac:dyDescent="0.25">
      <c r="A279" s="1828"/>
      <c r="B279" s="337"/>
      <c r="C279" s="328"/>
      <c r="D279" s="328"/>
      <c r="E279" s="328"/>
      <c r="F279" s="328"/>
      <c r="G279" s="328"/>
      <c r="H279" s="12"/>
      <c r="I279" s="1824"/>
    </row>
    <row r="280" spans="1:9" ht="24" customHeight="1" x14ac:dyDescent="0.25">
      <c r="A280" s="1828"/>
      <c r="B280" s="337"/>
      <c r="C280" s="328"/>
      <c r="D280" s="328"/>
      <c r="E280" s="328"/>
      <c r="F280" s="328"/>
      <c r="G280" s="328"/>
      <c r="H280" s="12"/>
      <c r="I280" s="1824"/>
    </row>
    <row r="281" spans="1:9" ht="24" customHeight="1" x14ac:dyDescent="0.25">
      <c r="A281" s="1828"/>
      <c r="B281" s="377"/>
      <c r="C281" s="328"/>
      <c r="D281" s="328"/>
      <c r="E281" s="328"/>
      <c r="F281" s="328"/>
      <c r="G281" s="328"/>
      <c r="H281" s="12"/>
      <c r="I281" s="1824"/>
    </row>
    <row r="282" spans="1:9" ht="24" customHeight="1" x14ac:dyDescent="0.25">
      <c r="A282" s="1828"/>
      <c r="B282" s="377"/>
      <c r="C282" s="328"/>
      <c r="D282" s="328"/>
      <c r="E282" s="328"/>
      <c r="F282" s="328"/>
      <c r="G282" s="328"/>
      <c r="H282" s="12"/>
      <c r="I282" s="1824"/>
    </row>
    <row r="283" spans="1:9" ht="24" customHeight="1" x14ac:dyDescent="0.25">
      <c r="A283" s="1828"/>
      <c r="B283" s="337"/>
      <c r="C283" s="328"/>
      <c r="D283" s="328"/>
      <c r="E283" s="328"/>
      <c r="F283" s="328"/>
      <c r="G283" s="328"/>
      <c r="H283" s="12"/>
      <c r="I283" s="1824"/>
    </row>
    <row r="284" spans="1:9" ht="24" customHeight="1" x14ac:dyDescent="0.25">
      <c r="A284" s="1828"/>
      <c r="B284" s="326"/>
      <c r="C284" s="393"/>
      <c r="D284" s="393"/>
      <c r="E284" s="393"/>
      <c r="F284" s="393"/>
      <c r="G284" s="393"/>
      <c r="H284" s="12"/>
      <c r="I284" s="1824"/>
    </row>
    <row r="285" spans="1:9" ht="24" customHeight="1" x14ac:dyDescent="0.25">
      <c r="A285" s="1828"/>
      <c r="B285" s="337"/>
      <c r="C285" s="328"/>
      <c r="D285" s="328"/>
      <c r="E285" s="328"/>
      <c r="F285" s="328"/>
      <c r="G285" s="328"/>
      <c r="H285" s="12"/>
      <c r="I285" s="1824"/>
    </row>
    <row r="286" spans="1:9" ht="24" customHeight="1" x14ac:dyDescent="0.25">
      <c r="A286" s="1828"/>
      <c r="B286" s="337"/>
      <c r="C286" s="328"/>
      <c r="D286" s="328"/>
      <c r="E286" s="328"/>
      <c r="F286" s="328"/>
      <c r="G286" s="328"/>
      <c r="H286" s="12"/>
      <c r="I286" s="1824"/>
    </row>
    <row r="287" spans="1:9" ht="24" customHeight="1" x14ac:dyDescent="0.25">
      <c r="A287" s="1828"/>
      <c r="B287" s="337"/>
      <c r="C287" s="328"/>
      <c r="D287" s="328"/>
      <c r="E287" s="328"/>
      <c r="F287" s="328"/>
      <c r="G287" s="328"/>
      <c r="H287" s="12"/>
      <c r="I287" s="1824"/>
    </row>
    <row r="288" spans="1:9" ht="24" customHeight="1" x14ac:dyDescent="0.25">
      <c r="A288" s="1828"/>
      <c r="B288" s="337"/>
      <c r="C288" s="328"/>
      <c r="D288" s="328"/>
      <c r="E288" s="328"/>
      <c r="F288" s="328"/>
      <c r="G288" s="328"/>
      <c r="H288" s="12"/>
      <c r="I288" s="1824"/>
    </row>
    <row r="289" spans="1:9" ht="24" customHeight="1" x14ac:dyDescent="0.25">
      <c r="A289" s="1828"/>
      <c r="B289" s="377"/>
      <c r="C289" s="328"/>
      <c r="D289" s="328"/>
      <c r="E289" s="328"/>
      <c r="F289" s="328"/>
      <c r="G289" s="328"/>
      <c r="H289" s="12"/>
      <c r="I289" s="1824"/>
    </row>
    <row r="290" spans="1:9" ht="24" customHeight="1" x14ac:dyDescent="0.25">
      <c r="A290" s="1828"/>
      <c r="B290" s="377"/>
      <c r="C290" s="328"/>
      <c r="D290" s="328"/>
      <c r="E290" s="328"/>
      <c r="F290" s="328"/>
      <c r="G290" s="328"/>
      <c r="H290" s="12"/>
      <c r="I290" s="1824"/>
    </row>
    <row r="291" spans="1:9" ht="24" customHeight="1" x14ac:dyDescent="0.25">
      <c r="A291" s="1828"/>
      <c r="B291" s="337"/>
      <c r="C291" s="328"/>
      <c r="D291" s="328"/>
      <c r="E291" s="328"/>
      <c r="F291" s="328"/>
      <c r="G291" s="328"/>
      <c r="H291" s="12"/>
      <c r="I291" s="1824"/>
    </row>
    <row r="292" spans="1:9" ht="24" customHeight="1" x14ac:dyDescent="0.25">
      <c r="A292" s="1828"/>
      <c r="B292" s="326"/>
      <c r="C292" s="393"/>
      <c r="D292" s="393"/>
      <c r="E292" s="393"/>
      <c r="F292" s="393"/>
      <c r="G292" s="393"/>
      <c r="H292" s="12"/>
      <c r="I292" s="1824"/>
    </row>
    <row r="293" spans="1:9" ht="33.75" customHeight="1" x14ac:dyDescent="0.25">
      <c r="A293" s="386"/>
      <c r="B293" s="53"/>
      <c r="C293" s="53"/>
      <c r="D293" s="53"/>
      <c r="E293" s="53"/>
      <c r="F293" s="53"/>
      <c r="G293" s="53"/>
      <c r="H293" s="12"/>
      <c r="I293" s="53"/>
    </row>
    <row r="294" spans="1:9" ht="39" customHeight="1" x14ac:dyDescent="0.25">
      <c r="A294" s="1497"/>
      <c r="B294" s="1497"/>
      <c r="C294" s="1497"/>
      <c r="D294" s="1497"/>
      <c r="E294" s="1497"/>
      <c r="F294" s="1497"/>
      <c r="G294" s="1497"/>
      <c r="H294" s="1497"/>
      <c r="I294" s="1497"/>
    </row>
    <row r="295" spans="1:9" ht="47.25" customHeight="1" x14ac:dyDescent="0.25">
      <c r="A295" s="1497"/>
      <c r="B295" s="1497"/>
      <c r="C295" s="1497"/>
      <c r="D295" s="1497"/>
      <c r="E295" s="1497"/>
      <c r="F295" s="1497"/>
      <c r="G295" s="1497"/>
      <c r="H295" s="1497"/>
      <c r="I295" s="1497"/>
    </row>
    <row r="296" spans="1:9" ht="38.25" customHeight="1" x14ac:dyDescent="0.25">
      <c r="A296" s="1833"/>
      <c r="B296" s="1835"/>
      <c r="C296" s="1835"/>
      <c r="D296" s="1835"/>
      <c r="E296" s="1835"/>
      <c r="F296" s="1835"/>
      <c r="G296" s="1835"/>
      <c r="H296" s="12"/>
      <c r="I296" s="1833"/>
    </row>
    <row r="297" spans="1:9" ht="35.25" customHeight="1" x14ac:dyDescent="0.25">
      <c r="A297" s="1833"/>
      <c r="B297" s="1835"/>
      <c r="C297" s="337"/>
      <c r="D297" s="337"/>
      <c r="E297" s="337"/>
      <c r="F297" s="337"/>
      <c r="G297" s="1835"/>
      <c r="H297" s="12"/>
      <c r="I297" s="1833"/>
    </row>
    <row r="298" spans="1:9" ht="33" customHeight="1" x14ac:dyDescent="0.25">
      <c r="A298" s="384"/>
      <c r="B298" s="385"/>
      <c r="C298" s="385"/>
      <c r="D298" s="385"/>
      <c r="E298" s="388"/>
      <c r="F298" s="385"/>
      <c r="G298" s="338"/>
      <c r="H298" s="12"/>
      <c r="I298" s="362"/>
    </row>
    <row r="299" spans="1:9" ht="20.100000000000001" customHeight="1" x14ac:dyDescent="0.25">
      <c r="A299" s="1827"/>
      <c r="B299" s="337"/>
      <c r="C299" s="328"/>
      <c r="D299" s="328"/>
      <c r="E299" s="328"/>
      <c r="F299" s="328"/>
      <c r="G299" s="328"/>
      <c r="H299" s="12"/>
      <c r="I299" s="1830"/>
    </row>
    <row r="300" spans="1:9" ht="20.100000000000001" customHeight="1" x14ac:dyDescent="0.25">
      <c r="A300" s="1827"/>
      <c r="B300" s="337"/>
      <c r="C300" s="328"/>
      <c r="D300" s="328"/>
      <c r="E300" s="328"/>
      <c r="F300" s="328"/>
      <c r="G300" s="328"/>
      <c r="H300" s="12"/>
      <c r="I300" s="1830"/>
    </row>
    <row r="301" spans="1:9" ht="20.100000000000001" customHeight="1" x14ac:dyDescent="0.25">
      <c r="A301" s="1827"/>
      <c r="B301" s="337"/>
      <c r="C301" s="328"/>
      <c r="D301" s="328"/>
      <c r="E301" s="328"/>
      <c r="F301" s="328"/>
      <c r="G301" s="328"/>
      <c r="H301" s="12"/>
      <c r="I301" s="1830"/>
    </row>
    <row r="302" spans="1:9" ht="20.100000000000001" customHeight="1" x14ac:dyDescent="0.25">
      <c r="A302" s="1827"/>
      <c r="B302" s="337"/>
      <c r="C302" s="328"/>
      <c r="D302" s="328"/>
      <c r="E302" s="328"/>
      <c r="F302" s="328"/>
      <c r="G302" s="328"/>
      <c r="H302" s="12"/>
      <c r="I302" s="1830"/>
    </row>
    <row r="303" spans="1:9" ht="20.100000000000001" customHeight="1" x14ac:dyDescent="0.25">
      <c r="A303" s="1827"/>
      <c r="B303" s="377"/>
      <c r="C303" s="328"/>
      <c r="D303" s="328"/>
      <c r="E303" s="328"/>
      <c r="F303" s="328"/>
      <c r="G303" s="328"/>
      <c r="H303" s="12"/>
      <c r="I303" s="1830"/>
    </row>
    <row r="304" spans="1:9" ht="20.100000000000001" customHeight="1" x14ac:dyDescent="0.25">
      <c r="A304" s="1827"/>
      <c r="B304" s="377"/>
      <c r="C304" s="328"/>
      <c r="D304" s="328"/>
      <c r="E304" s="328"/>
      <c r="F304" s="328"/>
      <c r="G304" s="328"/>
      <c r="H304" s="12"/>
      <c r="I304" s="1830"/>
    </row>
    <row r="305" spans="1:9" ht="20.100000000000001" customHeight="1" x14ac:dyDescent="0.25">
      <c r="A305" s="1827"/>
      <c r="B305" s="337"/>
      <c r="C305" s="328"/>
      <c r="D305" s="328"/>
      <c r="E305" s="328"/>
      <c r="F305" s="328"/>
      <c r="G305" s="328"/>
      <c r="H305" s="12"/>
      <c r="I305" s="1830"/>
    </row>
    <row r="306" spans="1:9" ht="20.100000000000001" customHeight="1" x14ac:dyDescent="0.25">
      <c r="A306" s="1827"/>
      <c r="B306" s="326"/>
      <c r="C306" s="393"/>
      <c r="D306" s="393"/>
      <c r="E306" s="393"/>
      <c r="F306" s="393"/>
      <c r="G306" s="393"/>
      <c r="H306" s="12"/>
      <c r="I306" s="1830"/>
    </row>
    <row r="307" spans="1:9" ht="20.100000000000001" customHeight="1" x14ac:dyDescent="0.25">
      <c r="A307" s="1828"/>
      <c r="B307" s="337"/>
      <c r="C307" s="328"/>
      <c r="D307" s="328"/>
      <c r="E307" s="328"/>
      <c r="F307" s="328"/>
      <c r="G307" s="328"/>
      <c r="H307" s="12"/>
      <c r="I307" s="1830"/>
    </row>
    <row r="308" spans="1:9" ht="20.100000000000001" customHeight="1" x14ac:dyDescent="0.25">
      <c r="A308" s="1828"/>
      <c r="B308" s="337"/>
      <c r="C308" s="328"/>
      <c r="D308" s="328"/>
      <c r="E308" s="328"/>
      <c r="F308" s="328"/>
      <c r="G308" s="328"/>
      <c r="H308" s="12"/>
      <c r="I308" s="1830"/>
    </row>
    <row r="309" spans="1:9" ht="20.100000000000001" customHeight="1" x14ac:dyDescent="0.25">
      <c r="A309" s="1828"/>
      <c r="B309" s="337"/>
      <c r="C309" s="328"/>
      <c r="D309" s="328"/>
      <c r="E309" s="328"/>
      <c r="F309" s="328"/>
      <c r="G309" s="328"/>
      <c r="H309" s="12"/>
      <c r="I309" s="1830"/>
    </row>
    <row r="310" spans="1:9" ht="20.100000000000001" customHeight="1" x14ac:dyDescent="0.25">
      <c r="A310" s="1828"/>
      <c r="B310" s="337"/>
      <c r="C310" s="328"/>
      <c r="D310" s="328"/>
      <c r="E310" s="328"/>
      <c r="F310" s="328"/>
      <c r="G310" s="328"/>
      <c r="H310" s="12"/>
      <c r="I310" s="1830"/>
    </row>
    <row r="311" spans="1:9" ht="20.100000000000001" customHeight="1" x14ac:dyDescent="0.25">
      <c r="A311" s="1828"/>
      <c r="B311" s="377"/>
      <c r="C311" s="328"/>
      <c r="D311" s="328"/>
      <c r="E311" s="328"/>
      <c r="F311" s="328"/>
      <c r="G311" s="328"/>
      <c r="H311" s="12"/>
      <c r="I311" s="1830"/>
    </row>
    <row r="312" spans="1:9" ht="20.100000000000001" customHeight="1" x14ac:dyDescent="0.25">
      <c r="A312" s="1828"/>
      <c r="B312" s="377"/>
      <c r="C312" s="328"/>
      <c r="D312" s="328"/>
      <c r="E312" s="328"/>
      <c r="F312" s="328"/>
      <c r="G312" s="328"/>
      <c r="H312" s="12"/>
      <c r="I312" s="1830"/>
    </row>
    <row r="313" spans="1:9" ht="20.100000000000001" customHeight="1" x14ac:dyDescent="0.25">
      <c r="A313" s="1828"/>
      <c r="B313" s="337"/>
      <c r="C313" s="328"/>
      <c r="D313" s="328"/>
      <c r="E313" s="328"/>
      <c r="F313" s="328"/>
      <c r="G313" s="328"/>
      <c r="H313" s="12"/>
      <c r="I313" s="1830"/>
    </row>
    <row r="314" spans="1:9" ht="20.100000000000001" customHeight="1" x14ac:dyDescent="0.25">
      <c r="A314" s="1828"/>
      <c r="B314" s="326"/>
      <c r="C314" s="393"/>
      <c r="D314" s="393"/>
      <c r="E314" s="393"/>
      <c r="F314" s="393"/>
      <c r="G314" s="393"/>
      <c r="H314" s="12"/>
      <c r="I314" s="1830"/>
    </row>
    <row r="315" spans="1:9" ht="20.100000000000001" customHeight="1" x14ac:dyDescent="0.25">
      <c r="A315" s="1828"/>
      <c r="B315" s="337"/>
      <c r="C315" s="328"/>
      <c r="D315" s="328"/>
      <c r="E315" s="328"/>
      <c r="F315" s="328"/>
      <c r="G315" s="328"/>
      <c r="H315" s="12"/>
      <c r="I315" s="1830"/>
    </row>
    <row r="316" spans="1:9" ht="20.100000000000001" customHeight="1" x14ac:dyDescent="0.25">
      <c r="A316" s="1828"/>
      <c r="B316" s="337"/>
      <c r="C316" s="328"/>
      <c r="D316" s="328"/>
      <c r="E316" s="328"/>
      <c r="F316" s="328"/>
      <c r="G316" s="328"/>
      <c r="H316" s="12"/>
      <c r="I316" s="1830"/>
    </row>
    <row r="317" spans="1:9" ht="20.100000000000001" customHeight="1" x14ac:dyDescent="0.25">
      <c r="A317" s="1828"/>
      <c r="B317" s="337"/>
      <c r="C317" s="328"/>
      <c r="D317" s="328"/>
      <c r="E317" s="328"/>
      <c r="F317" s="328"/>
      <c r="G317" s="328"/>
      <c r="H317" s="12"/>
      <c r="I317" s="1830"/>
    </row>
    <row r="318" spans="1:9" ht="20.100000000000001" customHeight="1" x14ac:dyDescent="0.25">
      <c r="A318" s="1828"/>
      <c r="B318" s="337"/>
      <c r="C318" s="328"/>
      <c r="D318" s="328"/>
      <c r="E318" s="328"/>
      <c r="F318" s="328"/>
      <c r="G318" s="328"/>
      <c r="H318" s="12"/>
      <c r="I318" s="1830"/>
    </row>
    <row r="319" spans="1:9" ht="20.100000000000001" customHeight="1" x14ac:dyDescent="0.25">
      <c r="A319" s="1828"/>
      <c r="B319" s="377"/>
      <c r="C319" s="328"/>
      <c r="D319" s="328"/>
      <c r="E319" s="328"/>
      <c r="F319" s="328"/>
      <c r="G319" s="328"/>
      <c r="H319" s="12"/>
      <c r="I319" s="1830"/>
    </row>
    <row r="320" spans="1:9" ht="20.100000000000001" customHeight="1" x14ac:dyDescent="0.25">
      <c r="A320" s="1828"/>
      <c r="B320" s="377"/>
      <c r="C320" s="328"/>
      <c r="D320" s="328"/>
      <c r="E320" s="328"/>
      <c r="F320" s="328"/>
      <c r="G320" s="328"/>
      <c r="H320" s="12"/>
      <c r="I320" s="1830"/>
    </row>
    <row r="321" spans="1:9" ht="20.100000000000001" customHeight="1" x14ac:dyDescent="0.25">
      <c r="A321" s="1828"/>
      <c r="B321" s="337"/>
      <c r="C321" s="328"/>
      <c r="D321" s="328"/>
      <c r="E321" s="328"/>
      <c r="F321" s="328"/>
      <c r="G321" s="328"/>
      <c r="H321" s="12"/>
      <c r="I321" s="1830"/>
    </row>
    <row r="322" spans="1:9" ht="20.100000000000001" customHeight="1" x14ac:dyDescent="0.25">
      <c r="A322" s="1828"/>
      <c r="B322" s="326"/>
      <c r="C322" s="393"/>
      <c r="D322" s="393"/>
      <c r="E322" s="393"/>
      <c r="F322" s="393"/>
      <c r="G322" s="393"/>
      <c r="H322" s="12"/>
      <c r="I322" s="1830"/>
    </row>
    <row r="323" spans="1:9" ht="20.100000000000001" customHeight="1" x14ac:dyDescent="0.25">
      <c r="A323" s="1827"/>
      <c r="B323" s="337"/>
      <c r="C323" s="328"/>
      <c r="D323" s="328"/>
      <c r="E323" s="328"/>
      <c r="F323" s="328"/>
      <c r="G323" s="328"/>
      <c r="H323" s="12"/>
      <c r="I323" s="1824"/>
    </row>
    <row r="324" spans="1:9" ht="20.100000000000001" customHeight="1" x14ac:dyDescent="0.25">
      <c r="A324" s="1827"/>
      <c r="B324" s="337"/>
      <c r="C324" s="328"/>
      <c r="D324" s="328"/>
      <c r="E324" s="328"/>
      <c r="F324" s="328"/>
      <c r="G324" s="328"/>
      <c r="H324" s="12"/>
      <c r="I324" s="1824"/>
    </row>
    <row r="325" spans="1:9" ht="20.100000000000001" customHeight="1" x14ac:dyDescent="0.25">
      <c r="A325" s="1827"/>
      <c r="B325" s="337"/>
      <c r="C325" s="328"/>
      <c r="D325" s="328"/>
      <c r="E325" s="328"/>
      <c r="F325" s="328"/>
      <c r="G325" s="328"/>
      <c r="H325" s="12"/>
      <c r="I325" s="1824"/>
    </row>
    <row r="326" spans="1:9" ht="20.100000000000001" customHeight="1" x14ac:dyDescent="0.25">
      <c r="A326" s="1827"/>
      <c r="B326" s="337"/>
      <c r="C326" s="328"/>
      <c r="D326" s="328"/>
      <c r="E326" s="328"/>
      <c r="F326" s="328"/>
      <c r="G326" s="328"/>
      <c r="H326" s="12"/>
      <c r="I326" s="1824"/>
    </row>
    <row r="327" spans="1:9" ht="20.100000000000001" customHeight="1" x14ac:dyDescent="0.25">
      <c r="A327" s="1827"/>
      <c r="B327" s="377"/>
      <c r="C327" s="328"/>
      <c r="D327" s="328"/>
      <c r="E327" s="328"/>
      <c r="F327" s="328"/>
      <c r="G327" s="328"/>
      <c r="H327" s="12"/>
      <c r="I327" s="1824"/>
    </row>
    <row r="328" spans="1:9" ht="20.100000000000001" customHeight="1" x14ac:dyDescent="0.25">
      <c r="A328" s="1827"/>
      <c r="B328" s="377"/>
      <c r="C328" s="328"/>
      <c r="D328" s="328"/>
      <c r="E328" s="328"/>
      <c r="F328" s="328"/>
      <c r="G328" s="328"/>
      <c r="H328" s="12"/>
      <c r="I328" s="1824"/>
    </row>
    <row r="329" spans="1:9" ht="20.100000000000001" customHeight="1" x14ac:dyDescent="0.25">
      <c r="A329" s="1827"/>
      <c r="B329" s="337"/>
      <c r="C329" s="328"/>
      <c r="D329" s="328"/>
      <c r="E329" s="328"/>
      <c r="F329" s="328"/>
      <c r="G329" s="328"/>
      <c r="H329" s="12"/>
      <c r="I329" s="1824"/>
    </row>
    <row r="330" spans="1:9" ht="20.100000000000001" customHeight="1" x14ac:dyDescent="0.25">
      <c r="A330" s="1827"/>
      <c r="B330" s="326"/>
      <c r="C330" s="393"/>
      <c r="D330" s="393"/>
      <c r="E330" s="393"/>
      <c r="F330" s="393"/>
      <c r="G330" s="393"/>
      <c r="H330" s="12"/>
      <c r="I330" s="1824"/>
    </row>
    <row r="331" spans="1:9" ht="20.100000000000001" customHeight="1" x14ac:dyDescent="0.25">
      <c r="A331" s="1827"/>
      <c r="B331" s="337"/>
      <c r="C331" s="328"/>
      <c r="D331" s="328"/>
      <c r="E331" s="328"/>
      <c r="F331" s="328"/>
      <c r="G331" s="328"/>
      <c r="H331" s="12"/>
      <c r="I331" s="1824"/>
    </row>
    <row r="332" spans="1:9" ht="20.100000000000001" customHeight="1" x14ac:dyDescent="0.25">
      <c r="A332" s="1827"/>
      <c r="B332" s="337"/>
      <c r="C332" s="328"/>
      <c r="D332" s="328"/>
      <c r="E332" s="328"/>
      <c r="F332" s="328"/>
      <c r="G332" s="328"/>
      <c r="H332" s="12"/>
      <c r="I332" s="1824"/>
    </row>
    <row r="333" spans="1:9" ht="20.100000000000001" customHeight="1" x14ac:dyDescent="0.25">
      <c r="A333" s="1827"/>
      <c r="B333" s="337"/>
      <c r="C333" s="328"/>
      <c r="D333" s="328"/>
      <c r="E333" s="328"/>
      <c r="F333" s="328"/>
      <c r="G333" s="328"/>
      <c r="H333" s="12"/>
      <c r="I333" s="1824"/>
    </row>
    <row r="334" spans="1:9" ht="20.100000000000001" customHeight="1" x14ac:dyDescent="0.25">
      <c r="A334" s="1827"/>
      <c r="B334" s="337"/>
      <c r="C334" s="328"/>
      <c r="D334" s="328"/>
      <c r="E334" s="328"/>
      <c r="F334" s="328"/>
      <c r="G334" s="328"/>
      <c r="H334" s="12"/>
      <c r="I334" s="1824"/>
    </row>
    <row r="335" spans="1:9" ht="20.100000000000001" customHeight="1" x14ac:dyDescent="0.25">
      <c r="A335" s="1827"/>
      <c r="B335" s="377"/>
      <c r="C335" s="328"/>
      <c r="D335" s="328"/>
      <c r="E335" s="328"/>
      <c r="F335" s="328"/>
      <c r="G335" s="393"/>
      <c r="H335" s="12"/>
      <c r="I335" s="1824"/>
    </row>
    <row r="336" spans="1:9" ht="20.100000000000001" customHeight="1" x14ac:dyDescent="0.25">
      <c r="A336" s="1827"/>
      <c r="B336" s="377"/>
      <c r="C336" s="328"/>
      <c r="D336" s="328"/>
      <c r="E336" s="328"/>
      <c r="F336" s="328"/>
      <c r="G336" s="328"/>
      <c r="H336" s="12"/>
      <c r="I336" s="1824"/>
    </row>
    <row r="337" spans="1:9" ht="20.100000000000001" customHeight="1" x14ac:dyDescent="0.25">
      <c r="A337" s="1827"/>
      <c r="B337" s="337"/>
      <c r="C337" s="328"/>
      <c r="D337" s="328"/>
      <c r="E337" s="328"/>
      <c r="F337" s="328"/>
      <c r="G337" s="328"/>
      <c r="H337" s="12"/>
      <c r="I337" s="1824"/>
    </row>
    <row r="338" spans="1:9" ht="20.100000000000001" customHeight="1" x14ac:dyDescent="0.25">
      <c r="A338" s="1827"/>
      <c r="B338" s="326"/>
      <c r="C338" s="393"/>
      <c r="D338" s="393"/>
      <c r="E338" s="393"/>
      <c r="F338" s="393"/>
      <c r="G338" s="393"/>
      <c r="H338" s="12"/>
      <c r="I338" s="1824"/>
    </row>
    <row r="339" spans="1:9" ht="20.100000000000001" customHeight="1" x14ac:dyDescent="0.25">
      <c r="A339" s="1828"/>
      <c r="B339" s="337"/>
      <c r="C339" s="328"/>
      <c r="D339" s="328"/>
      <c r="E339" s="328"/>
      <c r="F339" s="328"/>
      <c r="G339" s="328"/>
      <c r="H339" s="12"/>
      <c r="I339" s="1824"/>
    </row>
    <row r="340" spans="1:9" ht="20.100000000000001" customHeight="1" x14ac:dyDescent="0.25">
      <c r="A340" s="1828"/>
      <c r="B340" s="337"/>
      <c r="C340" s="328"/>
      <c r="D340" s="328"/>
      <c r="E340" s="328"/>
      <c r="F340" s="328"/>
      <c r="G340" s="393"/>
      <c r="H340" s="12"/>
      <c r="I340" s="1824"/>
    </row>
    <row r="341" spans="1:9" ht="20.100000000000001" customHeight="1" x14ac:dyDescent="0.25">
      <c r="A341" s="1828"/>
      <c r="B341" s="337"/>
      <c r="C341" s="328"/>
      <c r="D341" s="328"/>
      <c r="E341" s="328"/>
      <c r="F341" s="328"/>
      <c r="G341" s="328"/>
      <c r="H341" s="12"/>
      <c r="I341" s="1824"/>
    </row>
    <row r="342" spans="1:9" ht="20.100000000000001" customHeight="1" x14ac:dyDescent="0.25">
      <c r="A342" s="1828"/>
      <c r="B342" s="337"/>
      <c r="C342" s="328"/>
      <c r="D342" s="328"/>
      <c r="E342" s="328"/>
      <c r="F342" s="328"/>
      <c r="G342" s="393"/>
      <c r="H342" s="12"/>
      <c r="I342" s="1824"/>
    </row>
    <row r="343" spans="1:9" ht="20.100000000000001" customHeight="1" x14ac:dyDescent="0.25">
      <c r="A343" s="1828"/>
      <c r="B343" s="377"/>
      <c r="C343" s="328"/>
      <c r="D343" s="328"/>
      <c r="E343" s="328"/>
      <c r="F343" s="328"/>
      <c r="G343" s="393"/>
      <c r="H343" s="12"/>
      <c r="I343" s="1824"/>
    </row>
    <row r="344" spans="1:9" ht="20.100000000000001" customHeight="1" x14ac:dyDescent="0.25">
      <c r="A344" s="1828"/>
      <c r="B344" s="377"/>
      <c r="C344" s="328"/>
      <c r="D344" s="328"/>
      <c r="E344" s="328"/>
      <c r="F344" s="328"/>
      <c r="G344" s="393"/>
      <c r="H344" s="12"/>
      <c r="I344" s="1824"/>
    </row>
    <row r="345" spans="1:9" ht="20.100000000000001" customHeight="1" x14ac:dyDescent="0.25">
      <c r="A345" s="1828"/>
      <c r="B345" s="337"/>
      <c r="C345" s="328"/>
      <c r="D345" s="328"/>
      <c r="E345" s="328"/>
      <c r="F345" s="328"/>
      <c r="G345" s="393"/>
      <c r="H345" s="12"/>
      <c r="I345" s="1824"/>
    </row>
    <row r="346" spans="1:9" ht="20.100000000000001" customHeight="1" x14ac:dyDescent="0.25">
      <c r="A346" s="1828"/>
      <c r="B346" s="326"/>
      <c r="C346" s="393"/>
      <c r="D346" s="393"/>
      <c r="E346" s="393"/>
      <c r="F346" s="393"/>
      <c r="G346" s="393"/>
      <c r="H346" s="12"/>
      <c r="I346" s="1824"/>
    </row>
    <row r="347" spans="1:9" ht="20.100000000000001" customHeight="1" x14ac:dyDescent="0.25">
      <c r="A347" s="1828"/>
      <c r="B347" s="337"/>
      <c r="C347" s="328"/>
      <c r="D347" s="328"/>
      <c r="E347" s="328"/>
      <c r="F347" s="328"/>
      <c r="G347" s="328"/>
      <c r="H347" s="12"/>
      <c r="I347" s="1824"/>
    </row>
    <row r="348" spans="1:9" ht="20.100000000000001" customHeight="1" x14ac:dyDescent="0.25">
      <c r="A348" s="1828"/>
      <c r="B348" s="337"/>
      <c r="C348" s="328"/>
      <c r="D348" s="328"/>
      <c r="E348" s="328"/>
      <c r="F348" s="328"/>
      <c r="G348" s="393"/>
      <c r="H348" s="12"/>
      <c r="I348" s="1824"/>
    </row>
    <row r="349" spans="1:9" ht="20.100000000000001" customHeight="1" x14ac:dyDescent="0.25">
      <c r="A349" s="1828"/>
      <c r="B349" s="337"/>
      <c r="C349" s="328"/>
      <c r="D349" s="328"/>
      <c r="E349" s="328"/>
      <c r="F349" s="328"/>
      <c r="G349" s="328"/>
      <c r="H349" s="12"/>
      <c r="I349" s="1824"/>
    </row>
    <row r="350" spans="1:9" ht="20.100000000000001" customHeight="1" x14ac:dyDescent="0.25">
      <c r="A350" s="1828"/>
      <c r="B350" s="337"/>
      <c r="C350" s="328"/>
      <c r="D350" s="328"/>
      <c r="E350" s="328"/>
      <c r="F350" s="328"/>
      <c r="G350" s="393"/>
      <c r="H350" s="12"/>
      <c r="I350" s="1824"/>
    </row>
    <row r="351" spans="1:9" ht="20.100000000000001" customHeight="1" x14ac:dyDescent="0.25">
      <c r="A351" s="1828"/>
      <c r="B351" s="377"/>
      <c r="C351" s="328"/>
      <c r="D351" s="328"/>
      <c r="E351" s="328"/>
      <c r="F351" s="328"/>
      <c r="G351" s="393"/>
      <c r="H351" s="12"/>
      <c r="I351" s="1824"/>
    </row>
    <row r="352" spans="1:9" ht="20.100000000000001" customHeight="1" x14ac:dyDescent="0.25">
      <c r="A352" s="1828"/>
      <c r="B352" s="377"/>
      <c r="C352" s="328"/>
      <c r="D352" s="328"/>
      <c r="E352" s="328"/>
      <c r="F352" s="328"/>
      <c r="G352" s="393"/>
      <c r="H352" s="12"/>
      <c r="I352" s="1824"/>
    </row>
    <row r="353" spans="1:10" ht="20.100000000000001" customHeight="1" x14ac:dyDescent="0.25">
      <c r="A353" s="1828"/>
      <c r="B353" s="337"/>
      <c r="C353" s="328"/>
      <c r="D353" s="328"/>
      <c r="E353" s="328"/>
      <c r="F353" s="328"/>
      <c r="G353" s="393"/>
      <c r="H353" s="12"/>
      <c r="I353" s="1824"/>
    </row>
    <row r="354" spans="1:10" ht="20.100000000000001" customHeight="1" x14ac:dyDescent="0.25">
      <c r="A354" s="1828"/>
      <c r="B354" s="326"/>
      <c r="C354" s="393"/>
      <c r="D354" s="393"/>
      <c r="E354" s="393"/>
      <c r="F354" s="393"/>
      <c r="G354" s="393"/>
      <c r="H354" s="12"/>
      <c r="I354" s="1824"/>
    </row>
    <row r="355" spans="1:10" ht="20.100000000000001" customHeight="1" x14ac:dyDescent="0.25">
      <c r="A355" s="1828"/>
      <c r="B355" s="337"/>
      <c r="C355" s="328"/>
      <c r="D355" s="328"/>
      <c r="E355" s="328"/>
      <c r="F355" s="328"/>
      <c r="G355" s="328"/>
      <c r="H355" s="12"/>
      <c r="I355" s="1824"/>
    </row>
    <row r="356" spans="1:10" ht="20.100000000000001" customHeight="1" x14ac:dyDescent="0.25">
      <c r="A356" s="1828"/>
      <c r="B356" s="337"/>
      <c r="C356" s="393"/>
      <c r="D356" s="393"/>
      <c r="E356" s="393"/>
      <c r="F356" s="393"/>
      <c r="G356" s="393"/>
      <c r="H356" s="12"/>
      <c r="I356" s="1824"/>
    </row>
    <row r="357" spans="1:10" ht="20.100000000000001" customHeight="1" x14ac:dyDescent="0.25">
      <c r="A357" s="1828"/>
      <c r="B357" s="337"/>
      <c r="C357" s="328"/>
      <c r="D357" s="328"/>
      <c r="E357" s="328"/>
      <c r="F357" s="328"/>
      <c r="G357" s="328"/>
      <c r="H357" s="12"/>
      <c r="I357" s="1824"/>
    </row>
    <row r="358" spans="1:10" ht="20.100000000000001" customHeight="1" x14ac:dyDescent="0.25">
      <c r="A358" s="1828"/>
      <c r="B358" s="337"/>
      <c r="C358" s="328"/>
      <c r="D358" s="328"/>
      <c r="E358" s="328"/>
      <c r="F358" s="328"/>
      <c r="G358" s="328"/>
      <c r="H358" s="12"/>
      <c r="I358" s="1824"/>
    </row>
    <row r="359" spans="1:10" ht="20.100000000000001" customHeight="1" x14ac:dyDescent="0.25">
      <c r="A359" s="1828"/>
      <c r="B359" s="377"/>
      <c r="C359" s="328"/>
      <c r="D359" s="328"/>
      <c r="E359" s="328"/>
      <c r="F359" s="328"/>
      <c r="G359" s="328"/>
      <c r="H359" s="12"/>
      <c r="I359" s="1824"/>
    </row>
    <row r="360" spans="1:10" ht="20.100000000000001" customHeight="1" x14ac:dyDescent="0.25">
      <c r="A360" s="1828"/>
      <c r="B360" s="377"/>
      <c r="C360" s="328"/>
      <c r="D360" s="328"/>
      <c r="E360" s="328"/>
      <c r="F360" s="328"/>
      <c r="G360" s="328"/>
      <c r="H360" s="12"/>
      <c r="I360" s="1824"/>
    </row>
    <row r="361" spans="1:10" ht="20.100000000000001" customHeight="1" x14ac:dyDescent="0.25">
      <c r="A361" s="1828"/>
      <c r="B361" s="337"/>
      <c r="C361" s="328"/>
      <c r="D361" s="328"/>
      <c r="E361" s="328"/>
      <c r="F361" s="328"/>
      <c r="G361" s="328"/>
      <c r="H361" s="12"/>
      <c r="I361" s="1824"/>
    </row>
    <row r="362" spans="1:10" ht="20.100000000000001" customHeight="1" x14ac:dyDescent="0.25">
      <c r="A362" s="1828"/>
      <c r="B362" s="326"/>
      <c r="C362" s="393"/>
      <c r="D362" s="393"/>
      <c r="E362" s="393"/>
      <c r="F362" s="393"/>
      <c r="G362" s="393"/>
      <c r="H362" s="12"/>
      <c r="I362" s="1824"/>
    </row>
    <row r="363" spans="1:10" ht="35.25" customHeight="1" x14ac:dyDescent="0.25">
      <c r="A363" s="373"/>
      <c r="B363" s="363"/>
      <c r="C363" s="363"/>
      <c r="D363" s="363"/>
      <c r="E363" s="363"/>
      <c r="F363" s="363"/>
      <c r="G363" s="363"/>
      <c r="H363" s="12"/>
      <c r="I363" s="363"/>
      <c r="J363" s="363"/>
    </row>
    <row r="364" spans="1:10" ht="38.25" customHeight="1" x14ac:dyDescent="0.25">
      <c r="A364" s="1836"/>
      <c r="B364" s="1836"/>
      <c r="C364" s="1836"/>
      <c r="D364" s="1836"/>
      <c r="E364" s="1836"/>
      <c r="F364" s="1836"/>
      <c r="G364" s="1836"/>
      <c r="H364" s="1836"/>
      <c r="I364" s="1836"/>
    </row>
    <row r="365" spans="1:10" ht="44.25" customHeight="1" x14ac:dyDescent="0.25">
      <c r="A365" s="1497"/>
      <c r="B365" s="1497"/>
      <c r="C365" s="1497"/>
      <c r="D365" s="1497"/>
      <c r="E365" s="1497"/>
      <c r="F365" s="1497"/>
      <c r="G365" s="1497"/>
      <c r="H365" s="1497"/>
      <c r="I365" s="1497"/>
    </row>
    <row r="366" spans="1:10" ht="39.75" customHeight="1" x14ac:dyDescent="0.25">
      <c r="A366" s="1833"/>
      <c r="B366" s="1835"/>
      <c r="C366" s="1835"/>
      <c r="D366" s="1835"/>
      <c r="E366" s="1835"/>
      <c r="F366" s="1835"/>
      <c r="G366" s="1835"/>
      <c r="H366" s="12"/>
      <c r="I366" s="1833"/>
    </row>
    <row r="367" spans="1:10" ht="39.75" customHeight="1" x14ac:dyDescent="0.25">
      <c r="A367" s="1833"/>
      <c r="B367" s="1835"/>
      <c r="C367" s="337"/>
      <c r="D367" s="337"/>
      <c r="E367" s="337"/>
      <c r="F367" s="337"/>
      <c r="G367" s="1835"/>
      <c r="H367" s="12"/>
      <c r="I367" s="1833"/>
    </row>
    <row r="368" spans="1:10" ht="30" customHeight="1" x14ac:dyDescent="0.25">
      <c r="A368" s="384"/>
      <c r="B368" s="329"/>
      <c r="C368" s="385"/>
      <c r="D368" s="385"/>
      <c r="E368" s="388"/>
      <c r="F368" s="385"/>
      <c r="G368" s="338"/>
      <c r="H368" s="12"/>
      <c r="I368" s="362"/>
    </row>
    <row r="369" spans="1:9" ht="18.95" customHeight="1" x14ac:dyDescent="0.25">
      <c r="A369" s="1838"/>
      <c r="B369" s="337"/>
      <c r="C369" s="394"/>
      <c r="D369" s="394"/>
      <c r="E369" s="394"/>
      <c r="F369" s="394"/>
      <c r="G369" s="394"/>
      <c r="H369" s="12"/>
      <c r="I369" s="1829"/>
    </row>
    <row r="370" spans="1:9" ht="18.95" customHeight="1" x14ac:dyDescent="0.25">
      <c r="A370" s="1838"/>
      <c r="B370" s="337"/>
      <c r="C370" s="394"/>
      <c r="D370" s="394"/>
      <c r="E370" s="394"/>
      <c r="F370" s="394"/>
      <c r="G370" s="394"/>
      <c r="H370" s="12"/>
      <c r="I370" s="1829"/>
    </row>
    <row r="371" spans="1:9" ht="18.95" customHeight="1" x14ac:dyDescent="0.25">
      <c r="A371" s="1838"/>
      <c r="B371" s="337"/>
      <c r="C371" s="394"/>
      <c r="D371" s="394"/>
      <c r="E371" s="394"/>
      <c r="F371" s="394"/>
      <c r="G371" s="394"/>
      <c r="H371" s="12"/>
      <c r="I371" s="1829"/>
    </row>
    <row r="372" spans="1:9" ht="18.95" customHeight="1" x14ac:dyDescent="0.25">
      <c r="A372" s="1838"/>
      <c r="B372" s="337"/>
      <c r="C372" s="394"/>
      <c r="D372" s="394"/>
      <c r="E372" s="394"/>
      <c r="F372" s="394"/>
      <c r="G372" s="394"/>
      <c r="H372" s="12"/>
      <c r="I372" s="1829"/>
    </row>
    <row r="373" spans="1:9" ht="18.95" customHeight="1" x14ac:dyDescent="0.25">
      <c r="A373" s="1838"/>
      <c r="B373" s="377"/>
      <c r="C373" s="394"/>
      <c r="D373" s="394"/>
      <c r="E373" s="394"/>
      <c r="F373" s="394"/>
      <c r="G373" s="394"/>
      <c r="H373" s="12"/>
      <c r="I373" s="1829"/>
    </row>
    <row r="374" spans="1:9" ht="18.95" customHeight="1" x14ac:dyDescent="0.25">
      <c r="A374" s="1838"/>
      <c r="B374" s="377"/>
      <c r="C374" s="394"/>
      <c r="D374" s="394"/>
      <c r="E374" s="394"/>
      <c r="F374" s="394"/>
      <c r="G374" s="394"/>
      <c r="H374" s="12"/>
      <c r="I374" s="1829"/>
    </row>
    <row r="375" spans="1:9" ht="18.95" customHeight="1" x14ac:dyDescent="0.25">
      <c r="A375" s="1838"/>
      <c r="B375" s="337"/>
      <c r="C375" s="394"/>
      <c r="D375" s="394"/>
      <c r="E375" s="394"/>
      <c r="F375" s="394"/>
      <c r="G375" s="394"/>
      <c r="H375" s="12"/>
      <c r="I375" s="1829"/>
    </row>
    <row r="376" spans="1:9" ht="18.95" customHeight="1" x14ac:dyDescent="0.25">
      <c r="A376" s="1838"/>
      <c r="B376" s="326"/>
      <c r="C376" s="391"/>
      <c r="D376" s="391"/>
      <c r="E376" s="391"/>
      <c r="F376" s="391"/>
      <c r="G376" s="391"/>
      <c r="H376" s="12"/>
      <c r="I376" s="1829"/>
    </row>
    <row r="377" spans="1:9" ht="18.95" customHeight="1" x14ac:dyDescent="0.25">
      <c r="A377" s="1838"/>
      <c r="B377" s="337"/>
      <c r="C377" s="394"/>
      <c r="D377" s="394"/>
      <c r="E377" s="394"/>
      <c r="F377" s="394"/>
      <c r="G377" s="394"/>
      <c r="H377" s="12"/>
      <c r="I377" s="1829"/>
    </row>
    <row r="378" spans="1:9" ht="18.95" customHeight="1" x14ac:dyDescent="0.25">
      <c r="A378" s="1838"/>
      <c r="B378" s="337"/>
      <c r="C378" s="394"/>
      <c r="D378" s="394"/>
      <c r="E378" s="394"/>
      <c r="F378" s="394"/>
      <c r="G378" s="394"/>
      <c r="H378" s="12"/>
      <c r="I378" s="1829"/>
    </row>
    <row r="379" spans="1:9" ht="18.95" customHeight="1" x14ac:dyDescent="0.25">
      <c r="A379" s="1838"/>
      <c r="B379" s="337"/>
      <c r="C379" s="394"/>
      <c r="D379" s="394"/>
      <c r="E379" s="394"/>
      <c r="F379" s="394"/>
      <c r="G379" s="394"/>
      <c r="H379" s="12"/>
      <c r="I379" s="1829"/>
    </row>
    <row r="380" spans="1:9" ht="18.95" customHeight="1" x14ac:dyDescent="0.25">
      <c r="A380" s="1838"/>
      <c r="B380" s="337"/>
      <c r="C380" s="394"/>
      <c r="D380" s="394"/>
      <c r="E380" s="394"/>
      <c r="F380" s="394"/>
      <c r="G380" s="394"/>
      <c r="H380" s="12"/>
      <c r="I380" s="1829"/>
    </row>
    <row r="381" spans="1:9" ht="18.95" customHeight="1" x14ac:dyDescent="0.25">
      <c r="A381" s="1838"/>
      <c r="B381" s="377"/>
      <c r="C381" s="394"/>
      <c r="D381" s="394"/>
      <c r="E381" s="394"/>
      <c r="F381" s="394"/>
      <c r="G381" s="394"/>
      <c r="H381" s="12"/>
      <c r="I381" s="1829"/>
    </row>
    <row r="382" spans="1:9" ht="18.95" customHeight="1" x14ac:dyDescent="0.25">
      <c r="A382" s="1838"/>
      <c r="B382" s="377"/>
      <c r="C382" s="394"/>
      <c r="D382" s="394"/>
      <c r="E382" s="394"/>
      <c r="F382" s="394"/>
      <c r="G382" s="394"/>
      <c r="H382" s="12"/>
      <c r="I382" s="1829"/>
    </row>
    <row r="383" spans="1:9" ht="18.95" customHeight="1" x14ac:dyDescent="0.25">
      <c r="A383" s="1838"/>
      <c r="B383" s="337"/>
      <c r="C383" s="394"/>
      <c r="D383" s="394"/>
      <c r="E383" s="394"/>
      <c r="F383" s="394"/>
      <c r="G383" s="394"/>
      <c r="H383" s="12"/>
      <c r="I383" s="1829"/>
    </row>
    <row r="384" spans="1:9" ht="18.95" customHeight="1" x14ac:dyDescent="0.25">
      <c r="A384" s="1838"/>
      <c r="B384" s="326"/>
      <c r="C384" s="391"/>
      <c r="D384" s="391"/>
      <c r="E384" s="391"/>
      <c r="F384" s="391"/>
      <c r="G384" s="391"/>
      <c r="H384" s="12"/>
      <c r="I384" s="1829"/>
    </row>
    <row r="385" spans="1:9" ht="18.95" customHeight="1" x14ac:dyDescent="0.25">
      <c r="A385" s="1839"/>
      <c r="B385" s="337"/>
      <c r="C385" s="319"/>
      <c r="D385" s="319"/>
      <c r="E385" s="319"/>
      <c r="F385" s="319"/>
      <c r="G385" s="391"/>
      <c r="H385" s="12"/>
      <c r="I385" s="1829"/>
    </row>
    <row r="386" spans="1:9" ht="18.95" customHeight="1" x14ac:dyDescent="0.25">
      <c r="A386" s="1839"/>
      <c r="B386" s="337"/>
      <c r="C386" s="394"/>
      <c r="D386" s="394"/>
      <c r="E386" s="394"/>
      <c r="F386" s="394"/>
      <c r="G386" s="394"/>
      <c r="H386" s="12"/>
      <c r="I386" s="1829"/>
    </row>
    <row r="387" spans="1:9" ht="18.95" customHeight="1" x14ac:dyDescent="0.25">
      <c r="A387" s="1839"/>
      <c r="B387" s="337"/>
      <c r="C387" s="394"/>
      <c r="D387" s="394"/>
      <c r="E387" s="394"/>
      <c r="F387" s="394"/>
      <c r="G387" s="394"/>
      <c r="H387" s="12"/>
      <c r="I387" s="1829"/>
    </row>
    <row r="388" spans="1:9" ht="18.95" customHeight="1" x14ac:dyDescent="0.25">
      <c r="A388" s="1839"/>
      <c r="B388" s="337"/>
      <c r="C388" s="394"/>
      <c r="D388" s="394"/>
      <c r="E388" s="394"/>
      <c r="F388" s="394"/>
      <c r="G388" s="394"/>
      <c r="H388" s="12"/>
      <c r="I388" s="1829"/>
    </row>
    <row r="389" spans="1:9" ht="18.95" customHeight="1" x14ac:dyDescent="0.25">
      <c r="A389" s="1839"/>
      <c r="B389" s="377"/>
      <c r="C389" s="394"/>
      <c r="D389" s="394"/>
      <c r="E389" s="394"/>
      <c r="F389" s="394"/>
      <c r="G389" s="394"/>
      <c r="H389" s="12"/>
      <c r="I389" s="1829"/>
    </row>
    <row r="390" spans="1:9" ht="18.95" customHeight="1" x14ac:dyDescent="0.25">
      <c r="A390" s="1839"/>
      <c r="B390" s="377"/>
      <c r="C390" s="394"/>
      <c r="D390" s="394"/>
      <c r="E390" s="394"/>
      <c r="F390" s="394"/>
      <c r="G390" s="394"/>
      <c r="H390" s="12"/>
      <c r="I390" s="1829"/>
    </row>
    <row r="391" spans="1:9" ht="18.95" customHeight="1" x14ac:dyDescent="0.25">
      <c r="A391" s="1839"/>
      <c r="B391" s="337"/>
      <c r="C391" s="315"/>
      <c r="D391" s="315"/>
      <c r="E391" s="315"/>
      <c r="F391" s="315"/>
      <c r="G391" s="315"/>
      <c r="H391" s="12"/>
      <c r="I391" s="1829"/>
    </row>
    <row r="392" spans="1:9" ht="18.95" customHeight="1" x14ac:dyDescent="0.25">
      <c r="A392" s="1839"/>
      <c r="B392" s="326"/>
      <c r="C392" s="395"/>
      <c r="D392" s="395"/>
      <c r="E392" s="395"/>
      <c r="F392" s="395"/>
      <c r="G392" s="395"/>
      <c r="H392" s="12"/>
      <c r="I392" s="1829"/>
    </row>
    <row r="393" spans="1:9" ht="18.95" customHeight="1" x14ac:dyDescent="0.25">
      <c r="A393" s="1837"/>
      <c r="B393" s="389"/>
      <c r="C393" s="314"/>
      <c r="D393" s="314"/>
      <c r="E393" s="314"/>
      <c r="F393" s="314"/>
      <c r="G393" s="314"/>
      <c r="H393" s="12"/>
      <c r="I393" s="1832"/>
    </row>
    <row r="394" spans="1:9" ht="18.95" customHeight="1" x14ac:dyDescent="0.25">
      <c r="A394" s="1837"/>
      <c r="B394" s="389"/>
      <c r="C394" s="314"/>
      <c r="D394" s="314"/>
      <c r="E394" s="314"/>
      <c r="F394" s="314"/>
      <c r="G394" s="314"/>
      <c r="H394" s="12"/>
      <c r="I394" s="1832"/>
    </row>
    <row r="395" spans="1:9" ht="18.95" customHeight="1" x14ac:dyDescent="0.25">
      <c r="A395" s="1837"/>
      <c r="B395" s="389"/>
      <c r="C395" s="314"/>
      <c r="D395" s="314"/>
      <c r="E395" s="314"/>
      <c r="F395" s="314"/>
      <c r="G395" s="314"/>
      <c r="H395" s="12"/>
      <c r="I395" s="1832"/>
    </row>
    <row r="396" spans="1:9" ht="18.95" customHeight="1" x14ac:dyDescent="0.25">
      <c r="A396" s="1837"/>
      <c r="B396" s="389"/>
      <c r="C396" s="314"/>
      <c r="D396" s="314"/>
      <c r="E396" s="314"/>
      <c r="F396" s="314"/>
      <c r="G396" s="314"/>
      <c r="H396" s="12"/>
      <c r="I396" s="1832"/>
    </row>
    <row r="397" spans="1:9" ht="18.95" customHeight="1" x14ac:dyDescent="0.25">
      <c r="A397" s="1837"/>
      <c r="B397" s="392"/>
      <c r="C397" s="314"/>
      <c r="D397" s="314"/>
      <c r="E397" s="314"/>
      <c r="F397" s="314"/>
      <c r="G397" s="314"/>
      <c r="H397" s="12"/>
      <c r="I397" s="1832"/>
    </row>
    <row r="398" spans="1:9" ht="18.95" customHeight="1" x14ac:dyDescent="0.25">
      <c r="A398" s="1837"/>
      <c r="B398" s="392"/>
      <c r="C398" s="314"/>
      <c r="D398" s="314"/>
      <c r="E398" s="314"/>
      <c r="F398" s="314"/>
      <c r="G398" s="314"/>
      <c r="H398" s="12"/>
      <c r="I398" s="1832"/>
    </row>
    <row r="399" spans="1:9" ht="18.95" customHeight="1" x14ac:dyDescent="0.25">
      <c r="A399" s="1837"/>
      <c r="B399" s="389"/>
      <c r="C399" s="314"/>
      <c r="D399" s="314"/>
      <c r="E399" s="314"/>
      <c r="F399" s="314"/>
      <c r="G399" s="314"/>
      <c r="H399" s="12"/>
      <c r="I399" s="1832"/>
    </row>
    <row r="400" spans="1:9" ht="18.95" customHeight="1" x14ac:dyDescent="0.25">
      <c r="A400" s="1837"/>
      <c r="B400" s="390"/>
      <c r="C400" s="314"/>
      <c r="D400" s="314"/>
      <c r="E400" s="314"/>
      <c r="F400" s="314"/>
      <c r="G400" s="314"/>
      <c r="H400" s="12"/>
      <c r="I400" s="1832"/>
    </row>
    <row r="401" spans="1:9" ht="28.5" customHeight="1" x14ac:dyDescent="0.25">
      <c r="A401" s="380"/>
      <c r="B401" s="326"/>
      <c r="C401" s="379"/>
      <c r="D401" s="379"/>
      <c r="E401" s="387"/>
      <c r="F401" s="379"/>
      <c r="G401" s="379"/>
      <c r="H401" s="12"/>
      <c r="I401" s="381"/>
    </row>
    <row r="402" spans="1:9" ht="18.95" customHeight="1" x14ac:dyDescent="0.25">
      <c r="A402" s="1739"/>
      <c r="B402" s="337"/>
      <c r="C402" s="379"/>
      <c r="D402" s="379"/>
      <c r="E402" s="387"/>
      <c r="F402" s="379"/>
      <c r="G402" s="379"/>
      <c r="H402" s="12"/>
      <c r="I402" s="1824"/>
    </row>
    <row r="403" spans="1:9" ht="18.95" customHeight="1" x14ac:dyDescent="0.25">
      <c r="A403" s="1739"/>
      <c r="B403" s="337"/>
      <c r="C403" s="379"/>
      <c r="D403" s="379"/>
      <c r="E403" s="387"/>
      <c r="F403" s="379"/>
      <c r="G403" s="379"/>
      <c r="H403" s="12"/>
      <c r="I403" s="1824"/>
    </row>
    <row r="404" spans="1:9" ht="18.95" customHeight="1" x14ac:dyDescent="0.25">
      <c r="A404" s="1739"/>
      <c r="B404" s="337"/>
      <c r="C404" s="379"/>
      <c r="D404" s="379"/>
      <c r="E404" s="387"/>
      <c r="F404" s="379"/>
      <c r="G404" s="379"/>
      <c r="H404" s="12"/>
      <c r="I404" s="1824"/>
    </row>
    <row r="405" spans="1:9" ht="18.95" customHeight="1" x14ac:dyDescent="0.25">
      <c r="A405" s="1739"/>
      <c r="B405" s="337"/>
      <c r="C405" s="379"/>
      <c r="D405" s="379"/>
      <c r="E405" s="387"/>
      <c r="F405" s="379"/>
      <c r="G405" s="379"/>
      <c r="H405" s="12"/>
      <c r="I405" s="1824"/>
    </row>
    <row r="406" spans="1:9" ht="18.95" customHeight="1" x14ac:dyDescent="0.25">
      <c r="A406" s="1739"/>
      <c r="B406" s="377"/>
      <c r="C406" s="379"/>
      <c r="D406" s="379"/>
      <c r="E406" s="387"/>
      <c r="F406" s="379"/>
      <c r="G406" s="379"/>
      <c r="H406" s="12"/>
      <c r="I406" s="1824"/>
    </row>
    <row r="407" spans="1:9" ht="18.95" customHeight="1" x14ac:dyDescent="0.25">
      <c r="A407" s="1739"/>
      <c r="B407" s="377"/>
      <c r="C407" s="379"/>
      <c r="D407" s="379"/>
      <c r="E407" s="387"/>
      <c r="F407" s="379"/>
      <c r="G407" s="379"/>
      <c r="H407" s="12"/>
      <c r="I407" s="1824"/>
    </row>
    <row r="408" spans="1:9" ht="18.95" customHeight="1" x14ac:dyDescent="0.25">
      <c r="A408" s="1739"/>
      <c r="B408" s="337"/>
      <c r="C408" s="379"/>
      <c r="D408" s="379"/>
      <c r="E408" s="387"/>
      <c r="F408" s="379"/>
      <c r="G408" s="379"/>
      <c r="H408" s="12"/>
      <c r="I408" s="1824"/>
    </row>
    <row r="409" spans="1:9" ht="18.95" customHeight="1" x14ac:dyDescent="0.25">
      <c r="A409" s="1739"/>
      <c r="B409" s="326"/>
      <c r="C409" s="379"/>
      <c r="D409" s="379"/>
      <c r="E409" s="387"/>
      <c r="F409" s="379"/>
      <c r="G409" s="379"/>
      <c r="H409" s="12"/>
      <c r="I409" s="1824"/>
    </row>
    <row r="410" spans="1:9" ht="18.95" customHeight="1" x14ac:dyDescent="0.25">
      <c r="A410" s="1739"/>
      <c r="B410" s="337"/>
      <c r="C410" s="379"/>
      <c r="D410" s="379"/>
      <c r="E410" s="387"/>
      <c r="F410" s="379"/>
      <c r="G410" s="379"/>
      <c r="H410" s="12"/>
      <c r="I410" s="1824"/>
    </row>
    <row r="411" spans="1:9" ht="18.95" customHeight="1" x14ac:dyDescent="0.25">
      <c r="A411" s="1739"/>
      <c r="B411" s="337"/>
      <c r="C411" s="379"/>
      <c r="D411" s="379"/>
      <c r="E411" s="387"/>
      <c r="F411" s="379"/>
      <c r="G411" s="379"/>
      <c r="H411" s="12"/>
      <c r="I411" s="1824"/>
    </row>
    <row r="412" spans="1:9" ht="18.95" customHeight="1" x14ac:dyDescent="0.25">
      <c r="A412" s="1739"/>
      <c r="B412" s="337"/>
      <c r="C412" s="379"/>
      <c r="D412" s="379"/>
      <c r="E412" s="387"/>
      <c r="F412" s="379"/>
      <c r="G412" s="379"/>
      <c r="H412" s="12"/>
      <c r="I412" s="1824"/>
    </row>
    <row r="413" spans="1:9" ht="18.95" customHeight="1" x14ac:dyDescent="0.25">
      <c r="A413" s="1739"/>
      <c r="B413" s="337"/>
      <c r="C413" s="379"/>
      <c r="D413" s="379"/>
      <c r="E413" s="387"/>
      <c r="F413" s="379"/>
      <c r="G413" s="379"/>
      <c r="H413" s="12"/>
      <c r="I413" s="1824"/>
    </row>
    <row r="414" spans="1:9" ht="18.95" customHeight="1" x14ac:dyDescent="0.25">
      <c r="A414" s="1739"/>
      <c r="B414" s="377"/>
      <c r="C414" s="379"/>
      <c r="D414" s="379"/>
      <c r="E414" s="387"/>
      <c r="F414" s="379"/>
      <c r="G414" s="379"/>
      <c r="H414" s="12"/>
      <c r="I414" s="1824"/>
    </row>
    <row r="415" spans="1:9" ht="18.95" customHeight="1" x14ac:dyDescent="0.25">
      <c r="A415" s="1739"/>
      <c r="B415" s="377"/>
      <c r="C415" s="379"/>
      <c r="D415" s="379"/>
      <c r="E415" s="387"/>
      <c r="F415" s="379"/>
      <c r="G415" s="379"/>
      <c r="H415" s="12"/>
      <c r="I415" s="1824"/>
    </row>
    <row r="416" spans="1:9" ht="18.95" customHeight="1" x14ac:dyDescent="0.25">
      <c r="A416" s="1739"/>
      <c r="B416" s="337"/>
      <c r="C416" s="379"/>
      <c r="D416" s="379"/>
      <c r="E416" s="387"/>
      <c r="F416" s="379"/>
      <c r="G416" s="379"/>
      <c r="H416" s="12"/>
      <c r="I416" s="1824"/>
    </row>
    <row r="417" spans="1:9" ht="18.95" customHeight="1" x14ac:dyDescent="0.25">
      <c r="A417" s="1739"/>
      <c r="B417" s="326"/>
      <c r="C417" s="379"/>
      <c r="D417" s="379"/>
      <c r="E417" s="387"/>
      <c r="F417" s="379"/>
      <c r="G417" s="379"/>
      <c r="H417" s="12"/>
      <c r="I417" s="1824"/>
    </row>
    <row r="418" spans="1:9" ht="18.95" customHeight="1" x14ac:dyDescent="0.25">
      <c r="A418" s="1739"/>
      <c r="B418" s="337"/>
      <c r="C418" s="379"/>
      <c r="D418" s="379"/>
      <c r="E418" s="387"/>
      <c r="F418" s="379"/>
      <c r="G418" s="379"/>
      <c r="H418" s="12"/>
      <c r="I418" s="1824"/>
    </row>
    <row r="419" spans="1:9" ht="18.95" customHeight="1" x14ac:dyDescent="0.25">
      <c r="A419" s="1739"/>
      <c r="B419" s="337"/>
      <c r="C419" s="379"/>
      <c r="D419" s="379"/>
      <c r="E419" s="387"/>
      <c r="F419" s="379"/>
      <c r="G419" s="379"/>
      <c r="H419" s="12"/>
      <c r="I419" s="1824"/>
    </row>
    <row r="420" spans="1:9" ht="18.95" customHeight="1" x14ac:dyDescent="0.25">
      <c r="A420" s="1739"/>
      <c r="B420" s="337"/>
      <c r="C420" s="379"/>
      <c r="D420" s="379"/>
      <c r="E420" s="387"/>
      <c r="F420" s="379"/>
      <c r="G420" s="379"/>
      <c r="H420" s="12"/>
      <c r="I420" s="1824"/>
    </row>
    <row r="421" spans="1:9" ht="18.95" customHeight="1" x14ac:dyDescent="0.25">
      <c r="A421" s="1739"/>
      <c r="B421" s="337"/>
      <c r="C421" s="379"/>
      <c r="D421" s="379"/>
      <c r="E421" s="387"/>
      <c r="F421" s="379"/>
      <c r="G421" s="379"/>
      <c r="H421" s="12"/>
      <c r="I421" s="1824"/>
    </row>
    <row r="422" spans="1:9" ht="18.95" customHeight="1" x14ac:dyDescent="0.25">
      <c r="A422" s="1739"/>
      <c r="B422" s="377"/>
      <c r="C422" s="379"/>
      <c r="D422" s="379"/>
      <c r="E422" s="387"/>
      <c r="F422" s="379"/>
      <c r="G422" s="379"/>
      <c r="H422" s="12"/>
      <c r="I422" s="1824"/>
    </row>
    <row r="423" spans="1:9" ht="18.95" customHeight="1" x14ac:dyDescent="0.25">
      <c r="A423" s="1739"/>
      <c r="B423" s="377"/>
      <c r="C423" s="379"/>
      <c r="D423" s="379"/>
      <c r="E423" s="387"/>
      <c r="F423" s="379"/>
      <c r="G423" s="379"/>
      <c r="H423" s="12"/>
      <c r="I423" s="1824"/>
    </row>
    <row r="424" spans="1:9" ht="18.95" customHeight="1" x14ac:dyDescent="0.25">
      <c r="A424" s="1739"/>
      <c r="B424" s="337"/>
      <c r="C424" s="379"/>
      <c r="D424" s="379"/>
      <c r="E424" s="387"/>
      <c r="F424" s="379"/>
      <c r="G424" s="379"/>
      <c r="H424" s="12"/>
      <c r="I424" s="1824"/>
    </row>
    <row r="425" spans="1:9" ht="18.95" customHeight="1" x14ac:dyDescent="0.25">
      <c r="A425" s="1739"/>
      <c r="B425" s="326"/>
      <c r="C425" s="379"/>
      <c r="D425" s="379"/>
      <c r="E425" s="387"/>
      <c r="F425" s="379"/>
      <c r="G425" s="379"/>
      <c r="H425" s="12"/>
      <c r="I425" s="1824"/>
    </row>
    <row r="426" spans="1:9" ht="18.95" customHeight="1" x14ac:dyDescent="0.25">
      <c r="A426" s="1739"/>
      <c r="B426" s="337"/>
      <c r="C426" s="379"/>
      <c r="D426" s="379"/>
      <c r="E426" s="387"/>
      <c r="F426" s="379"/>
      <c r="G426" s="379"/>
      <c r="H426" s="12"/>
      <c r="I426" s="1824"/>
    </row>
    <row r="427" spans="1:9" ht="18.95" customHeight="1" x14ac:dyDescent="0.25">
      <c r="A427" s="1739"/>
      <c r="B427" s="337"/>
      <c r="C427" s="379"/>
      <c r="D427" s="379"/>
      <c r="E427" s="387"/>
      <c r="F427" s="379"/>
      <c r="G427" s="379"/>
      <c r="H427" s="12"/>
      <c r="I427" s="1824"/>
    </row>
    <row r="428" spans="1:9" ht="18.95" customHeight="1" x14ac:dyDescent="0.25">
      <c r="A428" s="1739"/>
      <c r="B428" s="337"/>
      <c r="C428" s="379"/>
      <c r="D428" s="379"/>
      <c r="E428" s="387"/>
      <c r="F428" s="379"/>
      <c r="G428" s="379"/>
      <c r="H428" s="12"/>
      <c r="I428" s="1824"/>
    </row>
    <row r="429" spans="1:9" ht="18.95" customHeight="1" x14ac:dyDescent="0.25">
      <c r="A429" s="1739"/>
      <c r="B429" s="337"/>
      <c r="C429" s="379"/>
      <c r="D429" s="379"/>
      <c r="E429" s="387"/>
      <c r="F429" s="379"/>
      <c r="G429" s="379"/>
      <c r="H429" s="12"/>
      <c r="I429" s="1824"/>
    </row>
    <row r="430" spans="1:9" ht="18.95" customHeight="1" x14ac:dyDescent="0.25">
      <c r="A430" s="1739"/>
      <c r="B430" s="377"/>
      <c r="C430" s="379"/>
      <c r="D430" s="379"/>
      <c r="E430" s="387"/>
      <c r="F430" s="379"/>
      <c r="G430" s="379"/>
      <c r="H430" s="12"/>
      <c r="I430" s="1824"/>
    </row>
    <row r="431" spans="1:9" ht="18.95" customHeight="1" x14ac:dyDescent="0.25">
      <c r="A431" s="1739"/>
      <c r="B431" s="377"/>
      <c r="C431" s="379"/>
      <c r="D431" s="379"/>
      <c r="E431" s="387"/>
      <c r="F431" s="379"/>
      <c r="G431" s="379"/>
      <c r="H431" s="12"/>
      <c r="I431" s="1824"/>
    </row>
    <row r="432" spans="1:9" ht="18.95" customHeight="1" x14ac:dyDescent="0.25">
      <c r="A432" s="1739"/>
      <c r="B432" s="337"/>
      <c r="C432" s="379"/>
      <c r="D432" s="379"/>
      <c r="E432" s="387"/>
      <c r="F432" s="379"/>
      <c r="G432" s="379"/>
      <c r="H432" s="12"/>
      <c r="I432" s="1824"/>
    </row>
    <row r="433" spans="1:10" ht="18.95" customHeight="1" x14ac:dyDescent="0.25">
      <c r="A433" s="1739"/>
      <c r="B433" s="326"/>
      <c r="C433" s="379"/>
      <c r="D433" s="379"/>
      <c r="E433" s="387"/>
      <c r="F433" s="379"/>
      <c r="G433" s="379"/>
      <c r="H433" s="12"/>
      <c r="I433" s="1824"/>
    </row>
    <row r="434" spans="1:10" ht="36.75" customHeight="1" x14ac:dyDescent="0.25">
      <c r="A434" s="373"/>
      <c r="B434" s="363"/>
      <c r="C434" s="363"/>
      <c r="D434" s="363"/>
      <c r="E434" s="363"/>
      <c r="F434" s="363"/>
      <c r="G434" s="363"/>
      <c r="H434" s="12"/>
      <c r="I434" s="363"/>
      <c r="J434" s="363"/>
    </row>
    <row r="435" spans="1:10" ht="37.5" customHeight="1" x14ac:dyDescent="0.25">
      <c r="A435" s="1836"/>
      <c r="B435" s="1836"/>
      <c r="C435" s="1836"/>
      <c r="D435" s="1836"/>
      <c r="E435" s="1836"/>
      <c r="F435" s="1836"/>
      <c r="G435" s="1836"/>
      <c r="H435" s="1836"/>
      <c r="I435" s="1836"/>
    </row>
    <row r="436" spans="1:10" ht="43.5" customHeight="1" x14ac:dyDescent="0.25">
      <c r="A436" s="1497"/>
      <c r="B436" s="1497"/>
      <c r="C436" s="1497"/>
      <c r="D436" s="1497"/>
      <c r="E436" s="1497"/>
      <c r="F436" s="1497"/>
      <c r="G436" s="1497"/>
      <c r="H436" s="1497"/>
      <c r="I436" s="1497"/>
    </row>
    <row r="437" spans="1:10" ht="45.75" customHeight="1" x14ac:dyDescent="0.25">
      <c r="A437" s="1833"/>
      <c r="B437" s="1835"/>
      <c r="C437" s="1835"/>
      <c r="D437" s="1835"/>
      <c r="E437" s="1835"/>
      <c r="F437" s="1835"/>
      <c r="G437" s="1835"/>
      <c r="H437" s="12"/>
      <c r="I437" s="1833"/>
    </row>
    <row r="438" spans="1:10" ht="37.5" customHeight="1" x14ac:dyDescent="0.25">
      <c r="A438" s="1833"/>
      <c r="B438" s="1835"/>
      <c r="C438" s="337"/>
      <c r="D438" s="337"/>
      <c r="E438" s="337"/>
      <c r="F438" s="337"/>
      <c r="G438" s="1835"/>
      <c r="H438" s="12"/>
      <c r="I438" s="1833"/>
    </row>
    <row r="439" spans="1:10" ht="30" customHeight="1" x14ac:dyDescent="0.25">
      <c r="A439" s="380"/>
      <c r="B439" s="329"/>
      <c r="C439" s="337"/>
      <c r="D439" s="337"/>
      <c r="E439" s="337"/>
      <c r="F439" s="337"/>
      <c r="G439" s="338"/>
      <c r="H439" s="12"/>
      <c r="I439" s="382"/>
    </row>
    <row r="440" spans="1:10" ht="23.1" customHeight="1" x14ac:dyDescent="0.25">
      <c r="A440" s="1739"/>
      <c r="B440" s="337"/>
      <c r="C440" s="379"/>
      <c r="D440" s="379"/>
      <c r="E440" s="387"/>
      <c r="F440" s="379"/>
      <c r="G440" s="379"/>
      <c r="H440" s="12"/>
      <c r="I440" s="1824"/>
    </row>
    <row r="441" spans="1:10" ht="23.1" customHeight="1" x14ac:dyDescent="0.25">
      <c r="A441" s="1739"/>
      <c r="B441" s="337"/>
      <c r="C441" s="379"/>
      <c r="D441" s="379"/>
      <c r="E441" s="387"/>
      <c r="F441" s="379"/>
      <c r="G441" s="379"/>
      <c r="H441" s="12"/>
      <c r="I441" s="1824"/>
    </row>
    <row r="442" spans="1:10" ht="23.1" customHeight="1" x14ac:dyDescent="0.25">
      <c r="A442" s="1739"/>
      <c r="B442" s="337"/>
      <c r="C442" s="379"/>
      <c r="D442" s="379"/>
      <c r="E442" s="387"/>
      <c r="F442" s="379"/>
      <c r="G442" s="379"/>
      <c r="H442" s="12"/>
      <c r="I442" s="1824"/>
    </row>
    <row r="443" spans="1:10" ht="23.1" customHeight="1" x14ac:dyDescent="0.25">
      <c r="A443" s="1739"/>
      <c r="B443" s="337"/>
      <c r="C443" s="379"/>
      <c r="D443" s="379"/>
      <c r="E443" s="387"/>
      <c r="F443" s="379"/>
      <c r="G443" s="379"/>
      <c r="H443" s="12"/>
      <c r="I443" s="1824"/>
    </row>
    <row r="444" spans="1:10" ht="23.1" customHeight="1" x14ac:dyDescent="0.25">
      <c r="A444" s="1739"/>
      <c r="B444" s="377"/>
      <c r="C444" s="379"/>
      <c r="D444" s="379"/>
      <c r="E444" s="387"/>
      <c r="F444" s="379"/>
      <c r="G444" s="379"/>
      <c r="H444" s="12"/>
      <c r="I444" s="1824"/>
    </row>
    <row r="445" spans="1:10" ht="23.1" customHeight="1" x14ac:dyDescent="0.25">
      <c r="A445" s="1739"/>
      <c r="B445" s="377"/>
      <c r="C445" s="379"/>
      <c r="D445" s="379"/>
      <c r="E445" s="387"/>
      <c r="F445" s="379"/>
      <c r="G445" s="379"/>
      <c r="H445" s="12"/>
      <c r="I445" s="1824"/>
    </row>
    <row r="446" spans="1:10" ht="23.1" customHeight="1" x14ac:dyDescent="0.25">
      <c r="A446" s="1739"/>
      <c r="B446" s="337"/>
      <c r="C446" s="379"/>
      <c r="D446" s="379"/>
      <c r="E446" s="387"/>
      <c r="F446" s="379"/>
      <c r="G446" s="379"/>
      <c r="H446" s="12"/>
      <c r="I446" s="1824"/>
    </row>
    <row r="447" spans="1:10" ht="23.1" customHeight="1" x14ac:dyDescent="0.25">
      <c r="A447" s="1739"/>
      <c r="B447" s="326"/>
      <c r="C447" s="379"/>
      <c r="D447" s="379"/>
      <c r="E447" s="387"/>
      <c r="F447" s="379"/>
      <c r="G447" s="379"/>
      <c r="H447" s="12"/>
      <c r="I447" s="1824"/>
    </row>
    <row r="448" spans="1:10" ht="23.1" customHeight="1" x14ac:dyDescent="0.25">
      <c r="A448" s="1739"/>
      <c r="B448" s="337"/>
      <c r="C448" s="379"/>
      <c r="D448" s="379"/>
      <c r="E448" s="387"/>
      <c r="F448" s="379"/>
      <c r="G448" s="379"/>
      <c r="H448" s="12"/>
      <c r="I448" s="1830"/>
    </row>
    <row r="449" spans="1:9" ht="23.1" customHeight="1" x14ac:dyDescent="0.25">
      <c r="A449" s="1739"/>
      <c r="B449" s="337"/>
      <c r="C449" s="379"/>
      <c r="D449" s="379"/>
      <c r="E449" s="387"/>
      <c r="F449" s="379"/>
      <c r="G449" s="379"/>
      <c r="H449" s="12"/>
      <c r="I449" s="1830"/>
    </row>
    <row r="450" spans="1:9" ht="23.1" customHeight="1" x14ac:dyDescent="0.25">
      <c r="A450" s="1739"/>
      <c r="B450" s="337"/>
      <c r="C450" s="379"/>
      <c r="D450" s="379"/>
      <c r="E450" s="387"/>
      <c r="F450" s="379"/>
      <c r="G450" s="379"/>
      <c r="H450" s="12"/>
      <c r="I450" s="1830"/>
    </row>
    <row r="451" spans="1:9" ht="23.1" customHeight="1" x14ac:dyDescent="0.25">
      <c r="A451" s="1739"/>
      <c r="B451" s="337"/>
      <c r="C451" s="379"/>
      <c r="D451" s="379"/>
      <c r="E451" s="387"/>
      <c r="F451" s="379"/>
      <c r="G451" s="379"/>
      <c r="H451" s="12"/>
      <c r="I451" s="1830"/>
    </row>
    <row r="452" spans="1:9" ht="23.1" customHeight="1" x14ac:dyDescent="0.25">
      <c r="A452" s="1739"/>
      <c r="B452" s="377"/>
      <c r="C452" s="379"/>
      <c r="D452" s="379"/>
      <c r="E452" s="387"/>
      <c r="F452" s="379"/>
      <c r="G452" s="379"/>
      <c r="H452" s="12"/>
      <c r="I452" s="1830"/>
    </row>
    <row r="453" spans="1:9" ht="23.1" customHeight="1" x14ac:dyDescent="0.25">
      <c r="A453" s="1739"/>
      <c r="B453" s="377"/>
      <c r="C453" s="379"/>
      <c r="D453" s="379"/>
      <c r="E453" s="387"/>
      <c r="F453" s="379"/>
      <c r="G453" s="379"/>
      <c r="H453" s="12"/>
      <c r="I453" s="1830"/>
    </row>
    <row r="454" spans="1:9" ht="23.1" customHeight="1" x14ac:dyDescent="0.25">
      <c r="A454" s="1739"/>
      <c r="B454" s="337"/>
      <c r="C454" s="379"/>
      <c r="D454" s="379"/>
      <c r="E454" s="387"/>
      <c r="F454" s="379"/>
      <c r="G454" s="379"/>
      <c r="H454" s="12"/>
      <c r="I454" s="1830"/>
    </row>
    <row r="455" spans="1:9" ht="23.1" customHeight="1" x14ac:dyDescent="0.25">
      <c r="A455" s="1739"/>
      <c r="B455" s="326"/>
      <c r="C455" s="379"/>
      <c r="D455" s="379"/>
      <c r="E455" s="387"/>
      <c r="F455" s="379"/>
      <c r="G455" s="379"/>
      <c r="H455" s="12"/>
      <c r="I455" s="1830"/>
    </row>
    <row r="456" spans="1:9" ht="23.1" customHeight="1" x14ac:dyDescent="0.25">
      <c r="A456" s="1739"/>
      <c r="B456" s="337"/>
      <c r="C456" s="379"/>
      <c r="D456" s="379"/>
      <c r="E456" s="387"/>
      <c r="F456" s="379"/>
      <c r="G456" s="379"/>
      <c r="H456" s="12"/>
      <c r="I456" s="1824"/>
    </row>
    <row r="457" spans="1:9" ht="23.1" customHeight="1" x14ac:dyDescent="0.25">
      <c r="A457" s="1739"/>
      <c r="B457" s="337"/>
      <c r="C457" s="379"/>
      <c r="D457" s="379"/>
      <c r="E457" s="387"/>
      <c r="F457" s="379"/>
      <c r="G457" s="379"/>
      <c r="H457" s="12"/>
      <c r="I457" s="1824"/>
    </row>
    <row r="458" spans="1:9" ht="23.1" customHeight="1" x14ac:dyDescent="0.25">
      <c r="A458" s="1739"/>
      <c r="B458" s="337"/>
      <c r="C458" s="379"/>
      <c r="D458" s="379"/>
      <c r="E458" s="387"/>
      <c r="F458" s="379"/>
      <c r="G458" s="379"/>
      <c r="H458" s="12"/>
      <c r="I458" s="1824"/>
    </row>
    <row r="459" spans="1:9" ht="23.1" customHeight="1" x14ac:dyDescent="0.25">
      <c r="A459" s="1739"/>
      <c r="B459" s="337"/>
      <c r="C459" s="379"/>
      <c r="D459" s="379"/>
      <c r="E459" s="387"/>
      <c r="F459" s="379"/>
      <c r="G459" s="379"/>
      <c r="H459" s="12"/>
      <c r="I459" s="1824"/>
    </row>
    <row r="460" spans="1:9" ht="23.1" customHeight="1" x14ac:dyDescent="0.25">
      <c r="A460" s="1739"/>
      <c r="B460" s="377"/>
      <c r="C460" s="379"/>
      <c r="D460" s="379"/>
      <c r="E460" s="387"/>
      <c r="F460" s="379"/>
      <c r="G460" s="379"/>
      <c r="H460" s="12"/>
      <c r="I460" s="1824"/>
    </row>
    <row r="461" spans="1:9" ht="23.1" customHeight="1" x14ac:dyDescent="0.25">
      <c r="A461" s="1739"/>
      <c r="B461" s="377"/>
      <c r="C461" s="379"/>
      <c r="D461" s="379"/>
      <c r="E461" s="387"/>
      <c r="F461" s="379"/>
      <c r="G461" s="379"/>
      <c r="H461" s="12"/>
      <c r="I461" s="1824"/>
    </row>
    <row r="462" spans="1:9" ht="23.1" customHeight="1" x14ac:dyDescent="0.25">
      <c r="A462" s="1739"/>
      <c r="B462" s="337"/>
      <c r="C462" s="379"/>
      <c r="D462" s="379"/>
      <c r="E462" s="387"/>
      <c r="F462" s="379"/>
      <c r="G462" s="379"/>
      <c r="H462" s="12"/>
      <c r="I462" s="1824"/>
    </row>
    <row r="463" spans="1:9" ht="23.1" customHeight="1" x14ac:dyDescent="0.25">
      <c r="A463" s="1739"/>
      <c r="B463" s="326"/>
      <c r="C463" s="379"/>
      <c r="D463" s="379"/>
      <c r="E463" s="387"/>
      <c r="F463" s="379"/>
      <c r="G463" s="379"/>
      <c r="H463" s="12"/>
      <c r="I463" s="1824"/>
    </row>
    <row r="464" spans="1:9" ht="21.95" customHeight="1" x14ac:dyDescent="0.25">
      <c r="A464" s="384"/>
      <c r="B464" s="326"/>
      <c r="C464" s="379"/>
      <c r="D464" s="379"/>
      <c r="E464" s="387"/>
      <c r="F464" s="379"/>
      <c r="G464" s="379"/>
      <c r="H464" s="12"/>
      <c r="I464" s="362"/>
    </row>
    <row r="465" spans="1:9" ht="21.95" customHeight="1" x14ac:dyDescent="0.25">
      <c r="A465" s="380"/>
      <c r="B465" s="326"/>
      <c r="C465" s="379"/>
      <c r="D465" s="379"/>
      <c r="E465" s="387"/>
      <c r="F465" s="379"/>
      <c r="G465" s="379"/>
      <c r="H465" s="12"/>
      <c r="I465" s="381"/>
    </row>
    <row r="466" spans="1:9" ht="23.1" customHeight="1" x14ac:dyDescent="0.25">
      <c r="A466" s="1739"/>
      <c r="B466" s="337"/>
      <c r="C466" s="379"/>
      <c r="D466" s="379"/>
      <c r="E466" s="387"/>
      <c r="F466" s="379"/>
      <c r="G466" s="379"/>
      <c r="H466" s="12"/>
      <c r="I466" s="1824"/>
    </row>
    <row r="467" spans="1:9" ht="23.1" customHeight="1" x14ac:dyDescent="0.25">
      <c r="A467" s="1739"/>
      <c r="B467" s="337"/>
      <c r="C467" s="379"/>
      <c r="D467" s="379"/>
      <c r="E467" s="387"/>
      <c r="F467" s="379"/>
      <c r="G467" s="379"/>
      <c r="H467" s="12"/>
      <c r="I467" s="1824"/>
    </row>
    <row r="468" spans="1:9" ht="23.1" customHeight="1" x14ac:dyDescent="0.25">
      <c r="A468" s="1739"/>
      <c r="B468" s="337"/>
      <c r="C468" s="379"/>
      <c r="D468" s="379"/>
      <c r="E468" s="387"/>
      <c r="F468" s="379"/>
      <c r="G468" s="379"/>
      <c r="H468" s="12"/>
      <c r="I468" s="1824"/>
    </row>
    <row r="469" spans="1:9" ht="23.1" customHeight="1" x14ac:dyDescent="0.25">
      <c r="A469" s="1739"/>
      <c r="B469" s="337"/>
      <c r="C469" s="379"/>
      <c r="D469" s="379"/>
      <c r="E469" s="387"/>
      <c r="F469" s="379"/>
      <c r="G469" s="379"/>
      <c r="H469" s="12"/>
      <c r="I469" s="1824"/>
    </row>
    <row r="470" spans="1:9" ht="23.1" customHeight="1" x14ac:dyDescent="0.25">
      <c r="A470" s="1739"/>
      <c r="B470" s="377"/>
      <c r="C470" s="379"/>
      <c r="D470" s="379"/>
      <c r="E470" s="387"/>
      <c r="F470" s="379"/>
      <c r="G470" s="379"/>
      <c r="H470" s="12"/>
      <c r="I470" s="1824"/>
    </row>
    <row r="471" spans="1:9" ht="23.1" customHeight="1" x14ac:dyDescent="0.25">
      <c r="A471" s="1739"/>
      <c r="B471" s="377"/>
      <c r="C471" s="379"/>
      <c r="D471" s="379"/>
      <c r="E471" s="387"/>
      <c r="F471" s="379"/>
      <c r="G471" s="379"/>
      <c r="H471" s="12"/>
      <c r="I471" s="1824"/>
    </row>
    <row r="472" spans="1:9" ht="23.1" customHeight="1" x14ac:dyDescent="0.25">
      <c r="A472" s="1739"/>
      <c r="B472" s="337"/>
      <c r="C472" s="379"/>
      <c r="D472" s="379"/>
      <c r="E472" s="387"/>
      <c r="F472" s="379"/>
      <c r="G472" s="379"/>
      <c r="H472" s="12"/>
      <c r="I472" s="1824"/>
    </row>
    <row r="473" spans="1:9" ht="23.1" customHeight="1" x14ac:dyDescent="0.25">
      <c r="A473" s="1739"/>
      <c r="B473" s="326"/>
      <c r="C473" s="379"/>
      <c r="D473" s="379"/>
      <c r="E473" s="387"/>
      <c r="F473" s="379"/>
      <c r="G473" s="379"/>
      <c r="H473" s="12"/>
      <c r="I473" s="1824"/>
    </row>
    <row r="474" spans="1:9" ht="23.1" customHeight="1" x14ac:dyDescent="0.25">
      <c r="A474" s="1739"/>
      <c r="B474" s="337"/>
      <c r="C474" s="379"/>
      <c r="D474" s="379"/>
      <c r="E474" s="387"/>
      <c r="F474" s="379"/>
      <c r="G474" s="379"/>
      <c r="H474" s="12"/>
      <c r="I474" s="1824"/>
    </row>
    <row r="475" spans="1:9" ht="23.1" customHeight="1" x14ac:dyDescent="0.25">
      <c r="A475" s="1739"/>
      <c r="B475" s="337"/>
      <c r="C475" s="379"/>
      <c r="D475" s="379"/>
      <c r="E475" s="387"/>
      <c r="F475" s="379"/>
      <c r="G475" s="379"/>
      <c r="H475" s="12"/>
      <c r="I475" s="1824"/>
    </row>
    <row r="476" spans="1:9" ht="23.1" customHeight="1" x14ac:dyDescent="0.25">
      <c r="A476" s="1739"/>
      <c r="B476" s="337"/>
      <c r="C476" s="379"/>
      <c r="D476" s="379"/>
      <c r="E476" s="387"/>
      <c r="F476" s="379"/>
      <c r="G476" s="379"/>
      <c r="H476" s="12"/>
      <c r="I476" s="1824"/>
    </row>
    <row r="477" spans="1:9" ht="23.1" customHeight="1" x14ac:dyDescent="0.25">
      <c r="A477" s="1739"/>
      <c r="B477" s="337"/>
      <c r="C477" s="379"/>
      <c r="D477" s="379"/>
      <c r="E477" s="387"/>
      <c r="F477" s="379"/>
      <c r="G477" s="379"/>
      <c r="H477" s="12"/>
      <c r="I477" s="1824"/>
    </row>
    <row r="478" spans="1:9" ht="23.1" customHeight="1" x14ac:dyDescent="0.25">
      <c r="A478" s="1739"/>
      <c r="B478" s="377"/>
      <c r="C478" s="379"/>
      <c r="D478" s="379"/>
      <c r="E478" s="387"/>
      <c r="F478" s="379"/>
      <c r="G478" s="379"/>
      <c r="H478" s="12"/>
      <c r="I478" s="1824"/>
    </row>
    <row r="479" spans="1:9" ht="23.1" customHeight="1" x14ac:dyDescent="0.25">
      <c r="A479" s="1739"/>
      <c r="B479" s="377"/>
      <c r="C479" s="379"/>
      <c r="D479" s="379"/>
      <c r="E479" s="387"/>
      <c r="F479" s="379"/>
      <c r="G479" s="379"/>
      <c r="H479" s="12"/>
      <c r="I479" s="1824"/>
    </row>
    <row r="480" spans="1:9" ht="23.1" customHeight="1" x14ac:dyDescent="0.25">
      <c r="A480" s="1739"/>
      <c r="B480" s="337"/>
      <c r="C480" s="379"/>
      <c r="D480" s="379"/>
      <c r="E480" s="387"/>
      <c r="F480" s="379"/>
      <c r="G480" s="379"/>
      <c r="H480" s="12"/>
      <c r="I480" s="1824"/>
    </row>
    <row r="481" spans="1:9" ht="23.1" customHeight="1" x14ac:dyDescent="0.25">
      <c r="A481" s="1739"/>
      <c r="B481" s="326"/>
      <c r="C481" s="379"/>
      <c r="D481" s="379"/>
      <c r="E481" s="387"/>
      <c r="F481" s="379"/>
      <c r="G481" s="379"/>
      <c r="H481" s="12"/>
      <c r="I481" s="1824"/>
    </row>
    <row r="482" spans="1:9" ht="23.1" customHeight="1" x14ac:dyDescent="0.25">
      <c r="A482" s="1834"/>
      <c r="B482" s="389"/>
      <c r="C482" s="314"/>
      <c r="D482" s="314"/>
      <c r="E482" s="314"/>
      <c r="F482" s="314"/>
      <c r="G482" s="330"/>
      <c r="H482" s="12"/>
      <c r="I482" s="1831"/>
    </row>
    <row r="483" spans="1:9" ht="23.1" customHeight="1" x14ac:dyDescent="0.25">
      <c r="A483" s="1834"/>
      <c r="B483" s="389"/>
      <c r="C483" s="314"/>
      <c r="D483" s="314"/>
      <c r="E483" s="314"/>
      <c r="F483" s="314"/>
      <c r="G483" s="330"/>
      <c r="H483" s="12"/>
      <c r="I483" s="1831"/>
    </row>
    <row r="484" spans="1:9" ht="23.1" customHeight="1" x14ac:dyDescent="0.25">
      <c r="A484" s="1834"/>
      <c r="B484" s="389"/>
      <c r="C484" s="314"/>
      <c r="D484" s="314"/>
      <c r="E484" s="314"/>
      <c r="F484" s="314"/>
      <c r="G484" s="330"/>
      <c r="H484" s="12"/>
      <c r="I484" s="1831"/>
    </row>
    <row r="485" spans="1:9" ht="23.1" customHeight="1" x14ac:dyDescent="0.25">
      <c r="A485" s="1834"/>
      <c r="B485" s="389"/>
      <c r="C485" s="314"/>
      <c r="D485" s="314"/>
      <c r="E485" s="314"/>
      <c r="F485" s="314"/>
      <c r="G485" s="330"/>
      <c r="H485" s="12"/>
      <c r="I485" s="1831"/>
    </row>
    <row r="486" spans="1:9" ht="23.1" customHeight="1" x14ac:dyDescent="0.25">
      <c r="A486" s="1834"/>
      <c r="B486" s="392"/>
      <c r="C486" s="314"/>
      <c r="D486" s="314"/>
      <c r="E486" s="314"/>
      <c r="F486" s="314"/>
      <c r="G486" s="330"/>
      <c r="H486" s="12"/>
      <c r="I486" s="1831"/>
    </row>
    <row r="487" spans="1:9" ht="23.1" customHeight="1" x14ac:dyDescent="0.25">
      <c r="A487" s="1834"/>
      <c r="B487" s="392"/>
      <c r="C487" s="314"/>
      <c r="D487" s="314"/>
      <c r="E487" s="314"/>
      <c r="F487" s="314"/>
      <c r="G487" s="330"/>
      <c r="H487" s="12"/>
      <c r="I487" s="1831"/>
    </row>
    <row r="488" spans="1:9" ht="23.1" customHeight="1" x14ac:dyDescent="0.25">
      <c r="A488" s="1834"/>
      <c r="B488" s="389"/>
      <c r="C488" s="314"/>
      <c r="D488" s="314"/>
      <c r="E488" s="314"/>
      <c r="F488" s="314"/>
      <c r="G488" s="330"/>
      <c r="H488" s="12"/>
      <c r="I488" s="1831"/>
    </row>
    <row r="489" spans="1:9" ht="23.1" customHeight="1" x14ac:dyDescent="0.25">
      <c r="A489" s="1834"/>
      <c r="B489" s="390"/>
      <c r="C489" s="314"/>
      <c r="D489" s="314"/>
      <c r="E489" s="314"/>
      <c r="F489" s="314"/>
      <c r="G489" s="314"/>
      <c r="H489" s="12"/>
      <c r="I489" s="1831"/>
    </row>
    <row r="490" spans="1:9" ht="23.1" customHeight="1" x14ac:dyDescent="0.25">
      <c r="A490" s="1834"/>
      <c r="B490" s="389"/>
      <c r="C490" s="314"/>
      <c r="D490" s="314"/>
      <c r="E490" s="314"/>
      <c r="F490" s="314"/>
      <c r="G490" s="314"/>
      <c r="H490" s="12"/>
      <c r="I490" s="1831"/>
    </row>
    <row r="491" spans="1:9" ht="23.1" customHeight="1" x14ac:dyDescent="0.25">
      <c r="A491" s="1834"/>
      <c r="B491" s="389"/>
      <c r="C491" s="314"/>
      <c r="D491" s="314"/>
      <c r="E491" s="314"/>
      <c r="F491" s="314"/>
      <c r="G491" s="314"/>
      <c r="H491" s="12"/>
      <c r="I491" s="1831"/>
    </row>
    <row r="492" spans="1:9" ht="23.1" customHeight="1" x14ac:dyDescent="0.25">
      <c r="A492" s="1834"/>
      <c r="B492" s="389"/>
      <c r="C492" s="314"/>
      <c r="D492" s="314"/>
      <c r="E492" s="314"/>
      <c r="F492" s="314"/>
      <c r="G492" s="314"/>
      <c r="H492" s="12"/>
      <c r="I492" s="1831"/>
    </row>
    <row r="493" spans="1:9" ht="23.1" customHeight="1" x14ac:dyDescent="0.25">
      <c r="A493" s="1834"/>
      <c r="B493" s="389"/>
      <c r="C493" s="314"/>
      <c r="D493" s="314"/>
      <c r="E493" s="314"/>
      <c r="F493" s="314"/>
      <c r="G493" s="314"/>
      <c r="H493" s="12"/>
      <c r="I493" s="1831"/>
    </row>
    <row r="494" spans="1:9" ht="23.1" customHeight="1" x14ac:dyDescent="0.25">
      <c r="A494" s="1834"/>
      <c r="B494" s="392"/>
      <c r="C494" s="314"/>
      <c r="D494" s="314"/>
      <c r="E494" s="314"/>
      <c r="F494" s="314"/>
      <c r="G494" s="314"/>
      <c r="H494" s="12"/>
      <c r="I494" s="1831"/>
    </row>
    <row r="495" spans="1:9" ht="23.1" customHeight="1" x14ac:dyDescent="0.25">
      <c r="A495" s="1834"/>
      <c r="B495" s="392"/>
      <c r="C495" s="314"/>
      <c r="D495" s="314"/>
      <c r="E495" s="314"/>
      <c r="F495" s="314"/>
      <c r="G495" s="314"/>
      <c r="H495" s="12"/>
      <c r="I495" s="1831"/>
    </row>
    <row r="496" spans="1:9" ht="23.1" customHeight="1" x14ac:dyDescent="0.25">
      <c r="A496" s="1834"/>
      <c r="B496" s="389"/>
      <c r="C496" s="314"/>
      <c r="D496" s="314"/>
      <c r="E496" s="314"/>
      <c r="F496" s="314"/>
      <c r="G496" s="314"/>
      <c r="H496" s="12"/>
      <c r="I496" s="1831"/>
    </row>
    <row r="497" spans="1:9" ht="23.1" customHeight="1" x14ac:dyDescent="0.25">
      <c r="A497" s="1834"/>
      <c r="B497" s="390"/>
      <c r="C497" s="314"/>
      <c r="D497" s="314"/>
      <c r="E497" s="314"/>
      <c r="F497" s="314"/>
      <c r="G497" s="314"/>
      <c r="H497" s="12"/>
      <c r="I497" s="1831"/>
    </row>
  </sheetData>
  <mergeCells count="163">
    <mergeCell ref="B4:B5"/>
    <mergeCell ref="C4:F4"/>
    <mergeCell ref="G4:G5"/>
    <mergeCell ref="B78:B79"/>
    <mergeCell ref="C78:F78"/>
    <mergeCell ref="G78:G79"/>
    <mergeCell ref="A4:A5"/>
    <mergeCell ref="I4:I5"/>
    <mergeCell ref="A47:A54"/>
    <mergeCell ref="I47:I54"/>
    <mergeCell ref="A55:A62"/>
    <mergeCell ref="A63:A70"/>
    <mergeCell ref="I55:I62"/>
    <mergeCell ref="I63:I70"/>
    <mergeCell ref="A7:A14"/>
    <mergeCell ref="I7:I14"/>
    <mergeCell ref="A15:A22"/>
    <mergeCell ref="A23:A30"/>
    <mergeCell ref="I23:I30"/>
    <mergeCell ref="I39:I46"/>
    <mergeCell ref="A77:I77"/>
    <mergeCell ref="I78:I79"/>
    <mergeCell ref="H6:I6"/>
    <mergeCell ref="I223:I230"/>
    <mergeCell ref="A191:A198"/>
    <mergeCell ref="A78:A79"/>
    <mergeCell ref="A81:A88"/>
    <mergeCell ref="A121:A128"/>
    <mergeCell ref="A155:I155"/>
    <mergeCell ref="A154:I154"/>
    <mergeCell ref="I156:I157"/>
    <mergeCell ref="A159:A166"/>
    <mergeCell ref="A167:A174"/>
    <mergeCell ref="A175:A182"/>
    <mergeCell ref="I81:I88"/>
    <mergeCell ref="I175:I182"/>
    <mergeCell ref="I167:I174"/>
    <mergeCell ref="I159:I166"/>
    <mergeCell ref="I145:I152"/>
    <mergeCell ref="I137:I144"/>
    <mergeCell ref="I129:I136"/>
    <mergeCell ref="I121:I128"/>
    <mergeCell ref="I113:I120"/>
    <mergeCell ref="I105:I112"/>
    <mergeCell ref="I97:I104"/>
    <mergeCell ref="I89:I96"/>
    <mergeCell ref="A97:A104"/>
    <mergeCell ref="A105:A112"/>
    <mergeCell ref="A113:A120"/>
    <mergeCell ref="A89:A96"/>
    <mergeCell ref="G234:G235"/>
    <mergeCell ref="C234:F234"/>
    <mergeCell ref="A237:A244"/>
    <mergeCell ref="A245:A252"/>
    <mergeCell ref="A253:A260"/>
    <mergeCell ref="A183:A190"/>
    <mergeCell ref="A129:A136"/>
    <mergeCell ref="B156:B157"/>
    <mergeCell ref="C156:F156"/>
    <mergeCell ref="A223:A230"/>
    <mergeCell ref="G156:G157"/>
    <mergeCell ref="A199:A206"/>
    <mergeCell ref="A207:A214"/>
    <mergeCell ref="A215:A222"/>
    <mergeCell ref="A137:A144"/>
    <mergeCell ref="A145:A152"/>
    <mergeCell ref="A156:A157"/>
    <mergeCell ref="C366:F366"/>
    <mergeCell ref="B366:B367"/>
    <mergeCell ref="A331:A338"/>
    <mergeCell ref="A339:A346"/>
    <mergeCell ref="A347:A354"/>
    <mergeCell ref="B234:B235"/>
    <mergeCell ref="A233:I233"/>
    <mergeCell ref="A295:I295"/>
    <mergeCell ref="I234:I235"/>
    <mergeCell ref="I366:I367"/>
    <mergeCell ref="A366:A367"/>
    <mergeCell ref="A365:I365"/>
    <mergeCell ref="A307:A314"/>
    <mergeCell ref="A315:A322"/>
    <mergeCell ref="I261:I268"/>
    <mergeCell ref="I331:I338"/>
    <mergeCell ref="I323:I330"/>
    <mergeCell ref="C296:F296"/>
    <mergeCell ref="G296:G297"/>
    <mergeCell ref="I347:I354"/>
    <mergeCell ref="I339:I346"/>
    <mergeCell ref="A294:I294"/>
    <mergeCell ref="G366:G367"/>
    <mergeCell ref="A323:A330"/>
    <mergeCell ref="A435:I435"/>
    <mergeCell ref="A466:A473"/>
    <mergeCell ref="A474:A481"/>
    <mergeCell ref="A482:A489"/>
    <mergeCell ref="I296:I297"/>
    <mergeCell ref="A232:I232"/>
    <mergeCell ref="I253:I260"/>
    <mergeCell ref="I245:I252"/>
    <mergeCell ref="I237:I244"/>
    <mergeCell ref="A261:A268"/>
    <mergeCell ref="A234:A235"/>
    <mergeCell ref="A277:A284"/>
    <mergeCell ref="A285:A292"/>
    <mergeCell ref="A296:A297"/>
    <mergeCell ref="B296:B297"/>
    <mergeCell ref="I355:I362"/>
    <mergeCell ref="A393:A400"/>
    <mergeCell ref="A369:A376"/>
    <mergeCell ref="A364:I364"/>
    <mergeCell ref="A410:A417"/>
    <mergeCell ref="A418:A425"/>
    <mergeCell ref="A426:A433"/>
    <mergeCell ref="A377:A384"/>
    <mergeCell ref="A385:A392"/>
    <mergeCell ref="I183:I190"/>
    <mergeCell ref="A269:A276"/>
    <mergeCell ref="I490:I497"/>
    <mergeCell ref="I482:I489"/>
    <mergeCell ref="I474:I481"/>
    <mergeCell ref="I466:I473"/>
    <mergeCell ref="I456:I463"/>
    <mergeCell ref="I448:I455"/>
    <mergeCell ref="I440:I447"/>
    <mergeCell ref="I402:I409"/>
    <mergeCell ref="I393:I400"/>
    <mergeCell ref="I426:I433"/>
    <mergeCell ref="I418:I425"/>
    <mergeCell ref="A436:I436"/>
    <mergeCell ref="I437:I438"/>
    <mergeCell ref="A490:A497"/>
    <mergeCell ref="A437:A438"/>
    <mergeCell ref="B437:B438"/>
    <mergeCell ref="C437:F437"/>
    <mergeCell ref="G437:G438"/>
    <mergeCell ref="A440:A447"/>
    <mergeCell ref="A448:A455"/>
    <mergeCell ref="A456:A463"/>
    <mergeCell ref="A402:A409"/>
    <mergeCell ref="A1:I1"/>
    <mergeCell ref="A2:I2"/>
    <mergeCell ref="A71:C71"/>
    <mergeCell ref="I31:I38"/>
    <mergeCell ref="A39:A46"/>
    <mergeCell ref="I15:I22"/>
    <mergeCell ref="A31:A38"/>
    <mergeCell ref="I410:I417"/>
    <mergeCell ref="H4:H5"/>
    <mergeCell ref="A299:A306"/>
    <mergeCell ref="A355:A362"/>
    <mergeCell ref="I385:I392"/>
    <mergeCell ref="I377:I384"/>
    <mergeCell ref="I369:I376"/>
    <mergeCell ref="I315:I322"/>
    <mergeCell ref="I307:I314"/>
    <mergeCell ref="I299:I306"/>
    <mergeCell ref="I285:I292"/>
    <mergeCell ref="I277:I284"/>
    <mergeCell ref="I269:I276"/>
    <mergeCell ref="I215:I222"/>
    <mergeCell ref="I207:I214"/>
    <mergeCell ref="I199:I206"/>
    <mergeCell ref="I191:I198"/>
  </mergeCells>
  <printOptions horizontalCentered="1"/>
  <pageMargins left="0.19685039370078741" right="0.51181102362204722" top="0.31496062992125984" bottom="0.35433070866141736" header="0.47244094488188981" footer="0.23622047244094491"/>
  <pageSetup paperSize="9" scale="57" orientation="portrait" r:id="rId1"/>
  <headerFooter>
    <oddFooter>&amp;C&amp;"Arial,Bold"&amp;14 47</oddFooter>
  </headerFooter>
  <rowBreaks count="6" manualBreakCount="6">
    <brk id="74" max="16383" man="1"/>
    <brk id="152" max="16383" man="1"/>
    <brk id="230" max="16383" man="1"/>
    <brk id="292" max="16383" man="1"/>
    <brk id="362" max="16383" man="1"/>
    <brk id="433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6"/>
  <sheetViews>
    <sheetView rightToLeft="1" view="pageBreakPreview" zoomScale="80" zoomScaleSheetLayoutView="80" workbookViewId="0">
      <selection activeCell="A3" sqref="A3"/>
    </sheetView>
  </sheetViews>
  <sheetFormatPr defaultRowHeight="15" x14ac:dyDescent="0.25"/>
  <cols>
    <col min="1" max="1" width="23.5703125" customWidth="1"/>
    <col min="2" max="2" width="24.42578125" customWidth="1"/>
    <col min="3" max="3" width="8.7109375" customWidth="1"/>
    <col min="4" max="4" width="7.5703125" customWidth="1"/>
    <col min="5" max="5" width="9" customWidth="1"/>
    <col min="6" max="6" width="12.85546875" customWidth="1"/>
    <col min="7" max="7" width="15.140625" customWidth="1"/>
    <col min="8" max="8" width="25.42578125" customWidth="1"/>
    <col min="9" max="9" width="32.42578125" customWidth="1"/>
  </cols>
  <sheetData>
    <row r="1" spans="1:9" ht="20.100000000000001" customHeight="1" x14ac:dyDescent="0.25">
      <c r="A1" s="1295" t="s">
        <v>889</v>
      </c>
      <c r="B1" s="1295"/>
      <c r="C1" s="1295"/>
      <c r="D1" s="1295"/>
      <c r="E1" s="1295"/>
      <c r="F1" s="1295"/>
      <c r="G1" s="1295"/>
      <c r="H1" s="1295"/>
      <c r="I1" s="1295"/>
    </row>
    <row r="2" spans="1:9" ht="38.450000000000003" customHeight="1" x14ac:dyDescent="0.35">
      <c r="A2" s="1295" t="s">
        <v>890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5.5" customHeight="1" thickBot="1" x14ac:dyDescent="0.3">
      <c r="A3" s="793" t="s">
        <v>1003</v>
      </c>
      <c r="B3" s="53"/>
      <c r="C3" s="53"/>
      <c r="D3" s="53"/>
      <c r="E3" s="53"/>
      <c r="F3" s="53"/>
      <c r="G3" s="53"/>
      <c r="H3" s="666"/>
      <c r="I3" s="53" t="s">
        <v>891</v>
      </c>
    </row>
    <row r="4" spans="1:9" ht="33" customHeight="1" thickBot="1" x14ac:dyDescent="0.3">
      <c r="A4" s="1299" t="s">
        <v>819</v>
      </c>
      <c r="B4" s="1862" t="s">
        <v>519</v>
      </c>
      <c r="C4" s="1864" t="s">
        <v>892</v>
      </c>
      <c r="D4" s="1864"/>
      <c r="E4" s="1864"/>
      <c r="F4" s="1864"/>
      <c r="G4" s="985" t="s">
        <v>525</v>
      </c>
      <c r="H4" s="1864" t="s">
        <v>371</v>
      </c>
      <c r="I4" s="1297" t="s">
        <v>924</v>
      </c>
    </row>
    <row r="5" spans="1:9" ht="33.6" customHeight="1" thickBot="1" x14ac:dyDescent="0.3">
      <c r="A5" s="1300"/>
      <c r="B5" s="1863"/>
      <c r="C5" s="987">
        <v>4</v>
      </c>
      <c r="D5" s="987">
        <v>6</v>
      </c>
      <c r="E5" s="987">
        <v>8</v>
      </c>
      <c r="F5" s="1010" t="s">
        <v>654</v>
      </c>
      <c r="G5" s="988" t="s">
        <v>376</v>
      </c>
      <c r="H5" s="1863"/>
      <c r="I5" s="1465"/>
    </row>
    <row r="6" spans="1:9" ht="15.95" customHeight="1" thickBot="1" x14ac:dyDescent="0.3">
      <c r="A6" s="989" t="s">
        <v>826</v>
      </c>
      <c r="B6" s="561"/>
      <c r="C6" s="990"/>
      <c r="D6" s="990"/>
      <c r="E6" s="990"/>
      <c r="F6" s="990"/>
      <c r="G6" s="991"/>
      <c r="H6" s="992"/>
      <c r="I6" s="993" t="s">
        <v>723</v>
      </c>
    </row>
    <row r="7" spans="1:9" ht="15.95" customHeight="1" x14ac:dyDescent="0.25">
      <c r="A7" s="1858" t="s">
        <v>47</v>
      </c>
      <c r="B7" s="1017" t="s">
        <v>527</v>
      </c>
      <c r="C7" s="1018">
        <v>99</v>
      </c>
      <c r="D7" s="1018">
        <v>2</v>
      </c>
      <c r="E7" s="1018">
        <v>0</v>
      </c>
      <c r="F7" s="1018">
        <v>0</v>
      </c>
      <c r="G7" s="1018">
        <f t="shared" ref="G7:G38" si="0">SUM(C7:F7)</f>
        <v>101</v>
      </c>
      <c r="H7" s="1008" t="s">
        <v>377</v>
      </c>
      <c r="I7" s="1667" t="s">
        <v>401</v>
      </c>
    </row>
    <row r="8" spans="1:9" ht="15.95" customHeight="1" x14ac:dyDescent="0.25">
      <c r="A8" s="1858"/>
      <c r="B8" s="997" t="s">
        <v>528</v>
      </c>
      <c r="C8" s="998">
        <v>0</v>
      </c>
      <c r="D8" s="998">
        <v>0</v>
      </c>
      <c r="E8" s="998">
        <v>0</v>
      </c>
      <c r="F8" s="998">
        <v>0</v>
      </c>
      <c r="G8" s="998">
        <f t="shared" si="0"/>
        <v>0</v>
      </c>
      <c r="H8" s="999" t="s">
        <v>378</v>
      </c>
      <c r="I8" s="1667"/>
    </row>
    <row r="9" spans="1:9" ht="15.95" customHeight="1" x14ac:dyDescent="0.25">
      <c r="A9" s="1858"/>
      <c r="B9" s="997" t="s">
        <v>529</v>
      </c>
      <c r="C9" s="998">
        <v>0</v>
      </c>
      <c r="D9" s="998">
        <v>3</v>
      </c>
      <c r="E9" s="998">
        <v>0</v>
      </c>
      <c r="F9" s="998">
        <v>0</v>
      </c>
      <c r="G9" s="998">
        <f t="shared" si="0"/>
        <v>3</v>
      </c>
      <c r="H9" s="999" t="s">
        <v>380</v>
      </c>
      <c r="I9" s="1667"/>
    </row>
    <row r="10" spans="1:9" ht="15.95" customHeight="1" x14ac:dyDescent="0.25">
      <c r="A10" s="1858"/>
      <c r="B10" s="997" t="s">
        <v>530</v>
      </c>
      <c r="C10" s="998">
        <v>0</v>
      </c>
      <c r="D10" s="998">
        <v>0</v>
      </c>
      <c r="E10" s="998">
        <v>2</v>
      </c>
      <c r="F10" s="998">
        <v>0</v>
      </c>
      <c r="G10" s="998">
        <f t="shared" si="0"/>
        <v>2</v>
      </c>
      <c r="H10" s="999" t="s">
        <v>389</v>
      </c>
      <c r="I10" s="1667"/>
    </row>
    <row r="11" spans="1:9" ht="15.95" customHeight="1" x14ac:dyDescent="0.25">
      <c r="A11" s="1858"/>
      <c r="B11" s="997" t="s">
        <v>882</v>
      </c>
      <c r="C11" s="998">
        <v>0</v>
      </c>
      <c r="D11" s="998">
        <v>0</v>
      </c>
      <c r="E11" s="998">
        <v>0</v>
      </c>
      <c r="F11" s="998">
        <v>0</v>
      </c>
      <c r="G11" s="998">
        <f t="shared" si="0"/>
        <v>0</v>
      </c>
      <c r="H11" s="999" t="s">
        <v>390</v>
      </c>
      <c r="I11" s="1667"/>
    </row>
    <row r="12" spans="1:9" ht="15.95" customHeight="1" x14ac:dyDescent="0.25">
      <c r="A12" s="1858"/>
      <c r="B12" s="997" t="s">
        <v>883</v>
      </c>
      <c r="C12" s="998">
        <v>0</v>
      </c>
      <c r="D12" s="998">
        <v>2</v>
      </c>
      <c r="E12" s="998">
        <v>0</v>
      </c>
      <c r="F12" s="998">
        <v>0</v>
      </c>
      <c r="G12" s="998">
        <f t="shared" si="0"/>
        <v>2</v>
      </c>
      <c r="H12" s="999" t="s">
        <v>416</v>
      </c>
      <c r="I12" s="1667"/>
    </row>
    <row r="13" spans="1:9" ht="15.95" customHeight="1" thickBot="1" x14ac:dyDescent="0.3">
      <c r="A13" s="1858"/>
      <c r="B13" s="1000" t="s">
        <v>531</v>
      </c>
      <c r="C13" s="1011">
        <v>0</v>
      </c>
      <c r="D13" s="1011">
        <v>0</v>
      </c>
      <c r="E13" s="1011">
        <v>0</v>
      </c>
      <c r="F13" s="1011">
        <v>0</v>
      </c>
      <c r="G13" s="1011">
        <f t="shared" si="0"/>
        <v>0</v>
      </c>
      <c r="H13" s="1001" t="s">
        <v>503</v>
      </c>
      <c r="I13" s="1667"/>
    </row>
    <row r="14" spans="1:9" ht="15.95" customHeight="1" thickBot="1" x14ac:dyDescent="0.3">
      <c r="A14" s="1859"/>
      <c r="B14" s="1002" t="s">
        <v>525</v>
      </c>
      <c r="C14" s="1014">
        <f>SUM(C7:C13)</f>
        <v>99</v>
      </c>
      <c r="D14" s="1014">
        <f>SUM(D7:D13)</f>
        <v>7</v>
      </c>
      <c r="E14" s="1014">
        <f>SUM(E7:E13)</f>
        <v>2</v>
      </c>
      <c r="F14" s="1014">
        <f>SUM(F7:F13)</f>
        <v>0</v>
      </c>
      <c r="G14" s="1014">
        <f t="shared" si="0"/>
        <v>108</v>
      </c>
      <c r="H14" s="1003" t="s">
        <v>376</v>
      </c>
      <c r="I14" s="1860"/>
    </row>
    <row r="15" spans="1:9" ht="15.95" customHeight="1" x14ac:dyDescent="0.25">
      <c r="A15" s="1861" t="s">
        <v>139</v>
      </c>
      <c r="B15" s="1012" t="s">
        <v>527</v>
      </c>
      <c r="C15" s="1013">
        <v>74</v>
      </c>
      <c r="D15" s="1013">
        <v>17</v>
      </c>
      <c r="E15" s="1013">
        <v>6</v>
      </c>
      <c r="F15" s="1013">
        <v>0</v>
      </c>
      <c r="G15" s="1013">
        <f t="shared" si="0"/>
        <v>97</v>
      </c>
      <c r="H15" s="1007" t="s">
        <v>377</v>
      </c>
      <c r="I15" s="1671" t="s">
        <v>402</v>
      </c>
    </row>
    <row r="16" spans="1:9" ht="15.95" customHeight="1" x14ac:dyDescent="0.25">
      <c r="A16" s="1858"/>
      <c r="B16" s="997" t="s">
        <v>528</v>
      </c>
      <c r="C16" s="998">
        <v>0</v>
      </c>
      <c r="D16" s="998">
        <v>0</v>
      </c>
      <c r="E16" s="998">
        <v>0</v>
      </c>
      <c r="F16" s="998">
        <v>0</v>
      </c>
      <c r="G16" s="998">
        <f t="shared" si="0"/>
        <v>0</v>
      </c>
      <c r="H16" s="999" t="s">
        <v>378</v>
      </c>
      <c r="I16" s="1667"/>
    </row>
    <row r="17" spans="1:9" ht="15.95" customHeight="1" x14ac:dyDescent="0.25">
      <c r="A17" s="1858"/>
      <c r="B17" s="997" t="s">
        <v>529</v>
      </c>
      <c r="C17" s="998">
        <v>0</v>
      </c>
      <c r="D17" s="998">
        <v>0</v>
      </c>
      <c r="E17" s="998">
        <v>0</v>
      </c>
      <c r="F17" s="998">
        <v>0</v>
      </c>
      <c r="G17" s="998">
        <f t="shared" si="0"/>
        <v>0</v>
      </c>
      <c r="H17" s="999" t="s">
        <v>380</v>
      </c>
      <c r="I17" s="1667"/>
    </row>
    <row r="18" spans="1:9" ht="15.95" customHeight="1" x14ac:dyDescent="0.25">
      <c r="A18" s="1858"/>
      <c r="B18" s="997" t="s">
        <v>530</v>
      </c>
      <c r="C18" s="998">
        <v>0</v>
      </c>
      <c r="D18" s="998">
        <v>2</v>
      </c>
      <c r="E18" s="998">
        <v>2</v>
      </c>
      <c r="F18" s="998">
        <v>0</v>
      </c>
      <c r="G18" s="998">
        <f t="shared" si="0"/>
        <v>4</v>
      </c>
      <c r="H18" s="999" t="s">
        <v>389</v>
      </c>
      <c r="I18" s="1667"/>
    </row>
    <row r="19" spans="1:9" ht="15.95" customHeight="1" x14ac:dyDescent="0.25">
      <c r="A19" s="1858"/>
      <c r="B19" s="997" t="s">
        <v>882</v>
      </c>
      <c r="C19" s="998">
        <v>0</v>
      </c>
      <c r="D19" s="998">
        <v>0</v>
      </c>
      <c r="E19" s="998">
        <v>0</v>
      </c>
      <c r="F19" s="998">
        <v>0</v>
      </c>
      <c r="G19" s="998">
        <f t="shared" si="0"/>
        <v>0</v>
      </c>
      <c r="H19" s="999" t="s">
        <v>390</v>
      </c>
      <c r="I19" s="1667"/>
    </row>
    <row r="20" spans="1:9" ht="15.95" customHeight="1" x14ac:dyDescent="0.25">
      <c r="A20" s="1858"/>
      <c r="B20" s="997" t="s">
        <v>883</v>
      </c>
      <c r="C20" s="998">
        <v>0</v>
      </c>
      <c r="D20" s="998">
        <v>0</v>
      </c>
      <c r="E20" s="998">
        <v>1</v>
      </c>
      <c r="F20" s="998">
        <v>0</v>
      </c>
      <c r="G20" s="998">
        <f t="shared" si="0"/>
        <v>1</v>
      </c>
      <c r="H20" s="999" t="s">
        <v>416</v>
      </c>
      <c r="I20" s="1667"/>
    </row>
    <row r="21" spans="1:9" ht="15.95" customHeight="1" thickBot="1" x14ac:dyDescent="0.3">
      <c r="A21" s="1858"/>
      <c r="B21" s="1000" t="s">
        <v>531</v>
      </c>
      <c r="C21" s="998">
        <v>2</v>
      </c>
      <c r="D21" s="998">
        <v>0</v>
      </c>
      <c r="E21" s="998">
        <v>0</v>
      </c>
      <c r="F21" s="998">
        <v>0</v>
      </c>
      <c r="G21" s="998">
        <f t="shared" si="0"/>
        <v>2</v>
      </c>
      <c r="H21" s="1004" t="s">
        <v>503</v>
      </c>
      <c r="I21" s="1667"/>
    </row>
    <row r="22" spans="1:9" ht="15.95" customHeight="1" thickBot="1" x14ac:dyDescent="0.3">
      <c r="A22" s="1859"/>
      <c r="B22" s="1002" t="s">
        <v>525</v>
      </c>
      <c r="C22" s="1014">
        <f>SUM(C15:C21)</f>
        <v>76</v>
      </c>
      <c r="D22" s="1014">
        <f>SUM(D15:D21)</f>
        <v>19</v>
      </c>
      <c r="E22" s="1014">
        <f>SUM(E15:E21)</f>
        <v>9</v>
      </c>
      <c r="F22" s="1014">
        <f>SUM(F15:F21)</f>
        <v>0</v>
      </c>
      <c r="G22" s="1014">
        <f t="shared" si="0"/>
        <v>104</v>
      </c>
      <c r="H22" s="1003" t="s">
        <v>376</v>
      </c>
      <c r="I22" s="1860"/>
    </row>
    <row r="23" spans="1:9" ht="15.95" customHeight="1" x14ac:dyDescent="0.25">
      <c r="A23" s="1865" t="s">
        <v>355</v>
      </c>
      <c r="B23" s="994" t="s">
        <v>527</v>
      </c>
      <c r="C23" s="995">
        <v>10</v>
      </c>
      <c r="D23" s="995">
        <v>0</v>
      </c>
      <c r="E23" s="995">
        <v>0</v>
      </c>
      <c r="F23" s="995">
        <v>0</v>
      </c>
      <c r="G23" s="995">
        <f t="shared" si="0"/>
        <v>10</v>
      </c>
      <c r="H23" s="996" t="s">
        <v>377</v>
      </c>
      <c r="I23" s="1755" t="s">
        <v>403</v>
      </c>
    </row>
    <row r="24" spans="1:9" ht="15.95" customHeight="1" x14ac:dyDescent="0.25">
      <c r="A24" s="1865"/>
      <c r="B24" s="997" t="s">
        <v>528</v>
      </c>
      <c r="C24" s="998">
        <v>0</v>
      </c>
      <c r="D24" s="998">
        <v>0</v>
      </c>
      <c r="E24" s="998">
        <v>0</v>
      </c>
      <c r="F24" s="998">
        <v>0</v>
      </c>
      <c r="G24" s="998">
        <f t="shared" si="0"/>
        <v>0</v>
      </c>
      <c r="H24" s="999" t="s">
        <v>378</v>
      </c>
      <c r="I24" s="1653"/>
    </row>
    <row r="25" spans="1:9" ht="15.95" customHeight="1" x14ac:dyDescent="0.25">
      <c r="A25" s="1865"/>
      <c r="B25" s="997" t="s">
        <v>529</v>
      </c>
      <c r="C25" s="998">
        <v>0</v>
      </c>
      <c r="D25" s="998">
        <v>0</v>
      </c>
      <c r="E25" s="998">
        <v>0</v>
      </c>
      <c r="F25" s="998">
        <v>0</v>
      </c>
      <c r="G25" s="998">
        <f t="shared" si="0"/>
        <v>0</v>
      </c>
      <c r="H25" s="999" t="s">
        <v>380</v>
      </c>
      <c r="I25" s="1653"/>
    </row>
    <row r="26" spans="1:9" ht="15.95" customHeight="1" x14ac:dyDescent="0.25">
      <c r="A26" s="1865"/>
      <c r="B26" s="997" t="s">
        <v>530</v>
      </c>
      <c r="C26" s="998">
        <v>0</v>
      </c>
      <c r="D26" s="998">
        <v>0</v>
      </c>
      <c r="E26" s="998">
        <v>0</v>
      </c>
      <c r="F26" s="998">
        <v>0</v>
      </c>
      <c r="G26" s="998">
        <f t="shared" si="0"/>
        <v>0</v>
      </c>
      <c r="H26" s="999" t="s">
        <v>389</v>
      </c>
      <c r="I26" s="1653"/>
    </row>
    <row r="27" spans="1:9" ht="15.95" customHeight="1" x14ac:dyDescent="0.25">
      <c r="A27" s="1865"/>
      <c r="B27" s="997" t="s">
        <v>882</v>
      </c>
      <c r="C27" s="998">
        <v>0</v>
      </c>
      <c r="D27" s="998">
        <v>0</v>
      </c>
      <c r="E27" s="998">
        <v>0</v>
      </c>
      <c r="F27" s="998">
        <v>0</v>
      </c>
      <c r="G27" s="998">
        <f t="shared" si="0"/>
        <v>0</v>
      </c>
      <c r="H27" s="999" t="s">
        <v>390</v>
      </c>
      <c r="I27" s="1653"/>
    </row>
    <row r="28" spans="1:9" ht="15.95" customHeight="1" x14ac:dyDescent="0.25">
      <c r="A28" s="1865"/>
      <c r="B28" s="997" t="s">
        <v>883</v>
      </c>
      <c r="C28" s="998">
        <v>1</v>
      </c>
      <c r="D28" s="998">
        <v>1</v>
      </c>
      <c r="E28" s="998">
        <v>0</v>
      </c>
      <c r="F28" s="998">
        <v>0</v>
      </c>
      <c r="G28" s="998">
        <f t="shared" si="0"/>
        <v>2</v>
      </c>
      <c r="H28" s="999" t="s">
        <v>416</v>
      </c>
      <c r="I28" s="1653"/>
    </row>
    <row r="29" spans="1:9" ht="15.95" customHeight="1" thickBot="1" x14ac:dyDescent="0.3">
      <c r="A29" s="1865"/>
      <c r="B29" s="1000" t="s">
        <v>531</v>
      </c>
      <c r="C29" s="998">
        <v>0</v>
      </c>
      <c r="D29" s="998">
        <v>0</v>
      </c>
      <c r="E29" s="998">
        <v>0</v>
      </c>
      <c r="F29" s="998">
        <v>0</v>
      </c>
      <c r="G29" s="998">
        <f t="shared" si="0"/>
        <v>0</v>
      </c>
      <c r="H29" s="1004" t="s">
        <v>503</v>
      </c>
      <c r="I29" s="1653"/>
    </row>
    <row r="30" spans="1:9" ht="15.95" customHeight="1" thickBot="1" x14ac:dyDescent="0.3">
      <c r="A30" s="1866"/>
      <c r="B30" s="1002" t="s">
        <v>525</v>
      </c>
      <c r="C30" s="1014">
        <f>SUM(C23:C29)</f>
        <v>11</v>
      </c>
      <c r="D30" s="1014">
        <f>SUM(D23:D29)</f>
        <v>1</v>
      </c>
      <c r="E30" s="1014">
        <f>SUM(E23:E29)</f>
        <v>0</v>
      </c>
      <c r="F30" s="1014">
        <f>SUM(F23:F29)</f>
        <v>0</v>
      </c>
      <c r="G30" s="1014">
        <f t="shared" si="0"/>
        <v>12</v>
      </c>
      <c r="H30" s="1003" t="s">
        <v>376</v>
      </c>
      <c r="I30" s="1665"/>
    </row>
    <row r="31" spans="1:9" ht="15.95" customHeight="1" x14ac:dyDescent="0.25">
      <c r="A31" s="1861" t="s">
        <v>33</v>
      </c>
      <c r="B31" s="994" t="s">
        <v>527</v>
      </c>
      <c r="C31" s="1005">
        <v>702</v>
      </c>
      <c r="D31" s="1005">
        <v>6</v>
      </c>
      <c r="E31" s="1005">
        <v>4</v>
      </c>
      <c r="F31" s="1005">
        <v>0</v>
      </c>
      <c r="G31" s="998">
        <f t="shared" si="0"/>
        <v>712</v>
      </c>
      <c r="H31" s="996" t="s">
        <v>377</v>
      </c>
      <c r="I31" s="1755" t="s">
        <v>918</v>
      </c>
    </row>
    <row r="32" spans="1:9" ht="15.95" customHeight="1" x14ac:dyDescent="0.25">
      <c r="A32" s="1858"/>
      <c r="B32" s="997" t="s">
        <v>528</v>
      </c>
      <c r="C32" s="1006">
        <v>0</v>
      </c>
      <c r="D32" s="1006">
        <v>0</v>
      </c>
      <c r="E32" s="1006">
        <v>0</v>
      </c>
      <c r="F32" s="1006">
        <v>0</v>
      </c>
      <c r="G32" s="998">
        <f t="shared" si="0"/>
        <v>0</v>
      </c>
      <c r="H32" s="999" t="s">
        <v>378</v>
      </c>
      <c r="I32" s="1653"/>
    </row>
    <row r="33" spans="1:9" ht="15.95" customHeight="1" x14ac:dyDescent="0.25">
      <c r="A33" s="1858"/>
      <c r="B33" s="997" t="s">
        <v>529</v>
      </c>
      <c r="C33" s="1006">
        <v>25</v>
      </c>
      <c r="D33" s="1006">
        <v>2</v>
      </c>
      <c r="E33" s="1006">
        <v>0</v>
      </c>
      <c r="F33" s="1006">
        <v>0</v>
      </c>
      <c r="G33" s="998">
        <f t="shared" si="0"/>
        <v>27</v>
      </c>
      <c r="H33" s="999" t="s">
        <v>380</v>
      </c>
      <c r="I33" s="1653"/>
    </row>
    <row r="34" spans="1:9" ht="15.95" customHeight="1" x14ac:dyDescent="0.25">
      <c r="A34" s="1858"/>
      <c r="B34" s="997" t="s">
        <v>530</v>
      </c>
      <c r="C34" s="1006">
        <v>3</v>
      </c>
      <c r="D34" s="1006">
        <v>35</v>
      </c>
      <c r="E34" s="1006">
        <v>1</v>
      </c>
      <c r="F34" s="1006">
        <v>0</v>
      </c>
      <c r="G34" s="998">
        <f t="shared" si="0"/>
        <v>39</v>
      </c>
      <c r="H34" s="999" t="s">
        <v>389</v>
      </c>
      <c r="I34" s="1653"/>
    </row>
    <row r="35" spans="1:9" ht="15.95" customHeight="1" x14ac:dyDescent="0.25">
      <c r="A35" s="1858"/>
      <c r="B35" s="997" t="s">
        <v>882</v>
      </c>
      <c r="C35" s="1006">
        <v>0</v>
      </c>
      <c r="D35" s="1006">
        <v>1</v>
      </c>
      <c r="E35" s="1006">
        <v>0</v>
      </c>
      <c r="F35" s="1006">
        <v>0</v>
      </c>
      <c r="G35" s="998">
        <f t="shared" si="0"/>
        <v>1</v>
      </c>
      <c r="H35" s="999" t="s">
        <v>390</v>
      </c>
      <c r="I35" s="1653"/>
    </row>
    <row r="36" spans="1:9" ht="15.95" customHeight="1" x14ac:dyDescent="0.25">
      <c r="A36" s="1858"/>
      <c r="B36" s="997" t="s">
        <v>883</v>
      </c>
      <c r="C36" s="1006">
        <v>2</v>
      </c>
      <c r="D36" s="1006">
        <v>34</v>
      </c>
      <c r="E36" s="1006">
        <v>2</v>
      </c>
      <c r="F36" s="1006">
        <v>0</v>
      </c>
      <c r="G36" s="998">
        <f t="shared" si="0"/>
        <v>38</v>
      </c>
      <c r="H36" s="999" t="s">
        <v>416</v>
      </c>
      <c r="I36" s="1653"/>
    </row>
    <row r="37" spans="1:9" ht="15.95" customHeight="1" thickBot="1" x14ac:dyDescent="0.3">
      <c r="A37" s="1858"/>
      <c r="B37" s="1000" t="s">
        <v>531</v>
      </c>
      <c r="C37" s="1006">
        <v>9</v>
      </c>
      <c r="D37" s="1006">
        <v>20</v>
      </c>
      <c r="E37" s="1006">
        <v>0</v>
      </c>
      <c r="F37" s="1006">
        <v>0</v>
      </c>
      <c r="G37" s="998">
        <f t="shared" si="0"/>
        <v>29</v>
      </c>
      <c r="H37" s="1004" t="s">
        <v>503</v>
      </c>
      <c r="I37" s="1653"/>
    </row>
    <row r="38" spans="1:9" ht="15.95" customHeight="1" thickBot="1" x14ac:dyDescent="0.3">
      <c r="A38" s="1859"/>
      <c r="B38" s="1002" t="s">
        <v>525</v>
      </c>
      <c r="C38" s="1014">
        <f>SUM(C31:C37)</f>
        <v>741</v>
      </c>
      <c r="D38" s="1014">
        <f>SUM(D31:D37)</f>
        <v>98</v>
      </c>
      <c r="E38" s="1014">
        <f>SUM(E31:E37)</f>
        <v>7</v>
      </c>
      <c r="F38" s="1014">
        <f>SUM(F31:F37)</f>
        <v>0</v>
      </c>
      <c r="G38" s="1014">
        <f t="shared" si="0"/>
        <v>846</v>
      </c>
      <c r="H38" s="1003" t="s">
        <v>376</v>
      </c>
      <c r="I38" s="1665"/>
    </row>
    <row r="39" spans="1:9" ht="15.95" customHeight="1" x14ac:dyDescent="0.25">
      <c r="A39" s="1861" t="s">
        <v>134</v>
      </c>
      <c r="B39" s="994" t="s">
        <v>527</v>
      </c>
      <c r="C39" s="1005">
        <v>1179</v>
      </c>
      <c r="D39" s="1005">
        <v>2</v>
      </c>
      <c r="E39" s="1005">
        <v>4</v>
      </c>
      <c r="F39" s="1005">
        <v>0</v>
      </c>
      <c r="G39" s="995">
        <f t="shared" ref="G39:G70" si="1">SUM(C39:F39)</f>
        <v>1185</v>
      </c>
      <c r="H39" s="996" t="s">
        <v>377</v>
      </c>
      <c r="I39" s="1671" t="s">
        <v>405</v>
      </c>
    </row>
    <row r="40" spans="1:9" ht="15.95" customHeight="1" x14ac:dyDescent="0.25">
      <c r="A40" s="1858"/>
      <c r="B40" s="997" t="s">
        <v>528</v>
      </c>
      <c r="C40" s="1006">
        <v>1</v>
      </c>
      <c r="D40" s="1006">
        <v>2</v>
      </c>
      <c r="E40" s="1006">
        <v>0</v>
      </c>
      <c r="F40" s="1006">
        <v>0</v>
      </c>
      <c r="G40" s="998">
        <f t="shared" si="1"/>
        <v>3</v>
      </c>
      <c r="H40" s="999" t="s">
        <v>378</v>
      </c>
      <c r="I40" s="1667"/>
    </row>
    <row r="41" spans="1:9" ht="15.95" customHeight="1" x14ac:dyDescent="0.25">
      <c r="A41" s="1858"/>
      <c r="B41" s="997" t="s">
        <v>529</v>
      </c>
      <c r="C41" s="1006">
        <v>5</v>
      </c>
      <c r="D41" s="1006">
        <v>39</v>
      </c>
      <c r="E41" s="1006">
        <v>0</v>
      </c>
      <c r="F41" s="1006">
        <v>0</v>
      </c>
      <c r="G41" s="998">
        <f t="shared" si="1"/>
        <v>44</v>
      </c>
      <c r="H41" s="999" t="s">
        <v>380</v>
      </c>
      <c r="I41" s="1667"/>
    </row>
    <row r="42" spans="1:9" ht="15.95" customHeight="1" x14ac:dyDescent="0.25">
      <c r="A42" s="1858"/>
      <c r="B42" s="997" t="s">
        <v>530</v>
      </c>
      <c r="C42" s="1006">
        <v>0</v>
      </c>
      <c r="D42" s="1006">
        <v>5</v>
      </c>
      <c r="E42" s="1006">
        <v>0</v>
      </c>
      <c r="F42" s="1006">
        <v>0</v>
      </c>
      <c r="G42" s="998">
        <f t="shared" si="1"/>
        <v>5</v>
      </c>
      <c r="H42" s="999" t="s">
        <v>389</v>
      </c>
      <c r="I42" s="1667"/>
    </row>
    <row r="43" spans="1:9" ht="15.95" customHeight="1" x14ac:dyDescent="0.25">
      <c r="A43" s="1858"/>
      <c r="B43" s="997" t="s">
        <v>882</v>
      </c>
      <c r="C43" s="1006">
        <v>8</v>
      </c>
      <c r="D43" s="1006">
        <v>9</v>
      </c>
      <c r="E43" s="1006">
        <v>0</v>
      </c>
      <c r="F43" s="1006">
        <v>0</v>
      </c>
      <c r="G43" s="998">
        <f t="shared" si="1"/>
        <v>17</v>
      </c>
      <c r="H43" s="999" t="s">
        <v>390</v>
      </c>
      <c r="I43" s="1667"/>
    </row>
    <row r="44" spans="1:9" ht="15.95" customHeight="1" x14ac:dyDescent="0.25">
      <c r="A44" s="1858"/>
      <c r="B44" s="997" t="s">
        <v>883</v>
      </c>
      <c r="C44" s="1006">
        <v>2</v>
      </c>
      <c r="D44" s="1006">
        <v>42</v>
      </c>
      <c r="E44" s="1006">
        <v>0</v>
      </c>
      <c r="F44" s="1006">
        <v>0</v>
      </c>
      <c r="G44" s="998">
        <f t="shared" si="1"/>
        <v>44</v>
      </c>
      <c r="H44" s="999" t="s">
        <v>416</v>
      </c>
      <c r="I44" s="1667"/>
    </row>
    <row r="45" spans="1:9" ht="15.95" customHeight="1" thickBot="1" x14ac:dyDescent="0.3">
      <c r="A45" s="1858"/>
      <c r="B45" s="1000" t="s">
        <v>531</v>
      </c>
      <c r="C45" s="1006">
        <v>69</v>
      </c>
      <c r="D45" s="1006">
        <v>20</v>
      </c>
      <c r="E45" s="1006">
        <v>0</v>
      </c>
      <c r="F45" s="1006">
        <v>0</v>
      </c>
      <c r="G45" s="998">
        <f t="shared" si="1"/>
        <v>89</v>
      </c>
      <c r="H45" s="1004" t="s">
        <v>503</v>
      </c>
      <c r="I45" s="1667"/>
    </row>
    <row r="46" spans="1:9" ht="15.95" customHeight="1" thickBot="1" x14ac:dyDescent="0.3">
      <c r="A46" s="1859"/>
      <c r="B46" s="1002" t="s">
        <v>525</v>
      </c>
      <c r="C46" s="1014">
        <f>SUM(C39:C45)</f>
        <v>1264</v>
      </c>
      <c r="D46" s="1014">
        <f>SUM(D39:D45)</f>
        <v>119</v>
      </c>
      <c r="E46" s="1014">
        <f>SUM(E39:E45)</f>
        <v>4</v>
      </c>
      <c r="F46" s="1014">
        <f>SUM(F39:F45)</f>
        <v>0</v>
      </c>
      <c r="G46" s="1014">
        <f t="shared" si="1"/>
        <v>1387</v>
      </c>
      <c r="H46" s="1003" t="s">
        <v>376</v>
      </c>
      <c r="I46" s="1860"/>
    </row>
    <row r="47" spans="1:9" ht="15.95" customHeight="1" x14ac:dyDescent="0.25">
      <c r="A47" s="1861" t="s">
        <v>312</v>
      </c>
      <c r="B47" s="994" t="s">
        <v>527</v>
      </c>
      <c r="C47" s="1005">
        <v>1041</v>
      </c>
      <c r="D47" s="1005">
        <v>45</v>
      </c>
      <c r="E47" s="1005">
        <v>0</v>
      </c>
      <c r="F47" s="1005">
        <v>0</v>
      </c>
      <c r="G47" s="998">
        <f t="shared" si="1"/>
        <v>1086</v>
      </c>
      <c r="H47" s="996" t="s">
        <v>377</v>
      </c>
      <c r="I47" s="1671" t="s">
        <v>434</v>
      </c>
    </row>
    <row r="48" spans="1:9" ht="15.95" customHeight="1" x14ac:dyDescent="0.25">
      <c r="A48" s="1858"/>
      <c r="B48" s="997" t="s">
        <v>528</v>
      </c>
      <c r="C48" s="1006">
        <v>0</v>
      </c>
      <c r="D48" s="1006">
        <v>0</v>
      </c>
      <c r="E48" s="1006">
        <v>0</v>
      </c>
      <c r="F48" s="1006">
        <v>0</v>
      </c>
      <c r="G48" s="998">
        <f t="shared" si="1"/>
        <v>0</v>
      </c>
      <c r="H48" s="999" t="s">
        <v>378</v>
      </c>
      <c r="I48" s="1667"/>
    </row>
    <row r="49" spans="1:9" ht="15.95" customHeight="1" x14ac:dyDescent="0.25">
      <c r="A49" s="1858"/>
      <c r="B49" s="997" t="s">
        <v>529</v>
      </c>
      <c r="C49" s="1006">
        <v>5</v>
      </c>
      <c r="D49" s="1006">
        <v>109</v>
      </c>
      <c r="E49" s="1006">
        <v>12</v>
      </c>
      <c r="F49" s="1006">
        <v>1</v>
      </c>
      <c r="G49" s="998">
        <f t="shared" si="1"/>
        <v>127</v>
      </c>
      <c r="H49" s="999" t="s">
        <v>380</v>
      </c>
      <c r="I49" s="1667"/>
    </row>
    <row r="50" spans="1:9" ht="15.95" customHeight="1" x14ac:dyDescent="0.25">
      <c r="A50" s="1858"/>
      <c r="B50" s="997" t="s">
        <v>530</v>
      </c>
      <c r="C50" s="1006">
        <v>0</v>
      </c>
      <c r="D50" s="1006">
        <v>216</v>
      </c>
      <c r="E50" s="1006">
        <v>51</v>
      </c>
      <c r="F50" s="1006">
        <v>1</v>
      </c>
      <c r="G50" s="998">
        <f t="shared" si="1"/>
        <v>268</v>
      </c>
      <c r="H50" s="999" t="s">
        <v>389</v>
      </c>
      <c r="I50" s="1667"/>
    </row>
    <row r="51" spans="1:9" ht="15.95" customHeight="1" x14ac:dyDescent="0.25">
      <c r="A51" s="1858"/>
      <c r="B51" s="997" t="s">
        <v>882</v>
      </c>
      <c r="C51" s="1006">
        <v>0</v>
      </c>
      <c r="D51" s="1006">
        <v>80</v>
      </c>
      <c r="E51" s="1006">
        <v>1</v>
      </c>
      <c r="F51" s="1006">
        <v>0</v>
      </c>
      <c r="G51" s="998">
        <f t="shared" si="1"/>
        <v>81</v>
      </c>
      <c r="H51" s="999" t="s">
        <v>390</v>
      </c>
      <c r="I51" s="1667"/>
    </row>
    <row r="52" spans="1:9" ht="15.95" customHeight="1" x14ac:dyDescent="0.25">
      <c r="A52" s="1858"/>
      <c r="B52" s="997" t="s">
        <v>883</v>
      </c>
      <c r="C52" s="1006">
        <v>5</v>
      </c>
      <c r="D52" s="1006">
        <v>333</v>
      </c>
      <c r="E52" s="1006">
        <v>32</v>
      </c>
      <c r="F52" s="1006">
        <v>1</v>
      </c>
      <c r="G52" s="998">
        <f t="shared" si="1"/>
        <v>371</v>
      </c>
      <c r="H52" s="999" t="s">
        <v>416</v>
      </c>
      <c r="I52" s="1667"/>
    </row>
    <row r="53" spans="1:9" ht="15.95" customHeight="1" thickBot="1" x14ac:dyDescent="0.3">
      <c r="A53" s="1858"/>
      <c r="B53" s="1000" t="s">
        <v>531</v>
      </c>
      <c r="C53" s="1006">
        <v>10</v>
      </c>
      <c r="D53" s="1006">
        <v>137</v>
      </c>
      <c r="E53" s="1006">
        <v>142</v>
      </c>
      <c r="F53" s="1006">
        <v>7</v>
      </c>
      <c r="G53" s="998">
        <f t="shared" si="1"/>
        <v>296</v>
      </c>
      <c r="H53" s="1004" t="s">
        <v>503</v>
      </c>
      <c r="I53" s="1667"/>
    </row>
    <row r="54" spans="1:9" ht="15.95" customHeight="1" thickBot="1" x14ac:dyDescent="0.3">
      <c r="A54" s="1859"/>
      <c r="B54" s="1002" t="s">
        <v>525</v>
      </c>
      <c r="C54" s="1014">
        <f>SUM(C47:C53)</f>
        <v>1061</v>
      </c>
      <c r="D54" s="1014">
        <f>SUM(D47:D53)</f>
        <v>920</v>
      </c>
      <c r="E54" s="1014">
        <f>SUM(E47:E53)</f>
        <v>238</v>
      </c>
      <c r="F54" s="1014">
        <f>SUM(F47:F53)</f>
        <v>10</v>
      </c>
      <c r="G54" s="1014">
        <f t="shared" si="1"/>
        <v>2229</v>
      </c>
      <c r="H54" s="1003" t="s">
        <v>376</v>
      </c>
      <c r="I54" s="1860"/>
    </row>
    <row r="55" spans="1:9" ht="15.95" customHeight="1" x14ac:dyDescent="0.25">
      <c r="A55" s="1861" t="s">
        <v>296</v>
      </c>
      <c r="B55" s="994" t="s">
        <v>527</v>
      </c>
      <c r="C55" s="1005">
        <v>122</v>
      </c>
      <c r="D55" s="1005">
        <v>7</v>
      </c>
      <c r="E55" s="1005">
        <v>0</v>
      </c>
      <c r="F55" s="1005">
        <v>0</v>
      </c>
      <c r="G55" s="995">
        <f t="shared" si="1"/>
        <v>129</v>
      </c>
      <c r="H55" s="996" t="s">
        <v>377</v>
      </c>
      <c r="I55" s="1671" t="s">
        <v>407</v>
      </c>
    </row>
    <row r="56" spans="1:9" ht="15.95" customHeight="1" x14ac:dyDescent="0.25">
      <c r="A56" s="1858"/>
      <c r="B56" s="997" t="s">
        <v>528</v>
      </c>
      <c r="C56" s="1006">
        <v>2</v>
      </c>
      <c r="D56" s="1006">
        <v>0</v>
      </c>
      <c r="E56" s="1006">
        <v>0</v>
      </c>
      <c r="F56" s="1006">
        <v>0</v>
      </c>
      <c r="G56" s="998">
        <f t="shared" si="1"/>
        <v>2</v>
      </c>
      <c r="H56" s="999" t="s">
        <v>378</v>
      </c>
      <c r="I56" s="1667"/>
    </row>
    <row r="57" spans="1:9" ht="15.95" customHeight="1" x14ac:dyDescent="0.25">
      <c r="A57" s="1858"/>
      <c r="B57" s="997" t="s">
        <v>529</v>
      </c>
      <c r="C57" s="1006">
        <v>0</v>
      </c>
      <c r="D57" s="1006">
        <v>0</v>
      </c>
      <c r="E57" s="1006">
        <v>0</v>
      </c>
      <c r="F57" s="1006">
        <v>0</v>
      </c>
      <c r="G57" s="998">
        <f t="shared" si="1"/>
        <v>0</v>
      </c>
      <c r="H57" s="999" t="s">
        <v>380</v>
      </c>
      <c r="I57" s="1667"/>
    </row>
    <row r="58" spans="1:9" ht="15.95" customHeight="1" x14ac:dyDescent="0.25">
      <c r="A58" s="1858"/>
      <c r="B58" s="997" t="s">
        <v>530</v>
      </c>
      <c r="C58" s="1006">
        <v>1</v>
      </c>
      <c r="D58" s="1006">
        <v>0</v>
      </c>
      <c r="E58" s="1006">
        <v>0</v>
      </c>
      <c r="F58" s="1006">
        <v>0</v>
      </c>
      <c r="G58" s="998">
        <f t="shared" si="1"/>
        <v>1</v>
      </c>
      <c r="H58" s="999" t="s">
        <v>389</v>
      </c>
      <c r="I58" s="1667"/>
    </row>
    <row r="59" spans="1:9" ht="15.95" customHeight="1" x14ac:dyDescent="0.25">
      <c r="A59" s="1858"/>
      <c r="B59" s="997" t="s">
        <v>882</v>
      </c>
      <c r="C59" s="1006">
        <v>0</v>
      </c>
      <c r="D59" s="1006">
        <v>1</v>
      </c>
      <c r="E59" s="1006">
        <v>1</v>
      </c>
      <c r="F59" s="1006">
        <v>0</v>
      </c>
      <c r="G59" s="998">
        <f t="shared" si="1"/>
        <v>2</v>
      </c>
      <c r="H59" s="999" t="s">
        <v>390</v>
      </c>
      <c r="I59" s="1667"/>
    </row>
    <row r="60" spans="1:9" ht="15.95" customHeight="1" x14ac:dyDescent="0.25">
      <c r="A60" s="1858"/>
      <c r="B60" s="997" t="s">
        <v>883</v>
      </c>
      <c r="C60" s="1006">
        <v>1</v>
      </c>
      <c r="D60" s="1006">
        <v>1</v>
      </c>
      <c r="E60" s="1006">
        <v>1</v>
      </c>
      <c r="F60" s="1006">
        <v>0</v>
      </c>
      <c r="G60" s="998">
        <f t="shared" si="1"/>
        <v>3</v>
      </c>
      <c r="H60" s="999" t="s">
        <v>416</v>
      </c>
      <c r="I60" s="1667"/>
    </row>
    <row r="61" spans="1:9" ht="15.95" customHeight="1" thickBot="1" x14ac:dyDescent="0.3">
      <c r="A61" s="1858"/>
      <c r="B61" s="1000" t="s">
        <v>531</v>
      </c>
      <c r="C61" s="1006">
        <v>4</v>
      </c>
      <c r="D61" s="1006">
        <v>2</v>
      </c>
      <c r="E61" s="1006">
        <v>2</v>
      </c>
      <c r="F61" s="1006">
        <v>1</v>
      </c>
      <c r="G61" s="998">
        <f t="shared" si="1"/>
        <v>9</v>
      </c>
      <c r="H61" s="1004" t="s">
        <v>503</v>
      </c>
      <c r="I61" s="1667"/>
    </row>
    <row r="62" spans="1:9" ht="15.95" customHeight="1" thickBot="1" x14ac:dyDescent="0.3">
      <c r="A62" s="1859"/>
      <c r="B62" s="1002" t="s">
        <v>525</v>
      </c>
      <c r="C62" s="1014">
        <f>SUM(C55:C61)</f>
        <v>130</v>
      </c>
      <c r="D62" s="1014">
        <f>SUM(D55:D61)</f>
        <v>11</v>
      </c>
      <c r="E62" s="1014">
        <f>SUM(E55:E61)</f>
        <v>4</v>
      </c>
      <c r="F62" s="1014">
        <f>SUM(F55:F61)</f>
        <v>1</v>
      </c>
      <c r="G62" s="1014">
        <f t="shared" si="1"/>
        <v>146</v>
      </c>
      <c r="H62" s="1003" t="s">
        <v>376</v>
      </c>
      <c r="I62" s="1860"/>
    </row>
    <row r="63" spans="1:9" ht="15.95" customHeight="1" x14ac:dyDescent="0.25">
      <c r="A63" s="1861" t="s">
        <v>42</v>
      </c>
      <c r="B63" s="994" t="s">
        <v>527</v>
      </c>
      <c r="C63" s="1005">
        <v>108</v>
      </c>
      <c r="D63" s="1005">
        <v>0</v>
      </c>
      <c r="E63" s="1005">
        <v>1</v>
      </c>
      <c r="F63" s="1005">
        <v>0</v>
      </c>
      <c r="G63" s="998">
        <f t="shared" si="1"/>
        <v>109</v>
      </c>
      <c r="H63" s="1007" t="s">
        <v>377</v>
      </c>
      <c r="I63" s="1671" t="s">
        <v>408</v>
      </c>
    </row>
    <row r="64" spans="1:9" ht="15.95" customHeight="1" x14ac:dyDescent="0.25">
      <c r="A64" s="1858"/>
      <c r="B64" s="997" t="s">
        <v>528</v>
      </c>
      <c r="C64" s="1006">
        <v>1</v>
      </c>
      <c r="D64" s="1006">
        <v>0</v>
      </c>
      <c r="E64" s="1006">
        <v>0</v>
      </c>
      <c r="F64" s="1006">
        <v>0</v>
      </c>
      <c r="G64" s="998">
        <f t="shared" si="1"/>
        <v>1</v>
      </c>
      <c r="H64" s="1008" t="s">
        <v>378</v>
      </c>
      <c r="I64" s="1667"/>
    </row>
    <row r="65" spans="1:9" ht="15.95" customHeight="1" x14ac:dyDescent="0.25">
      <c r="A65" s="1858"/>
      <c r="B65" s="997" t="s">
        <v>529</v>
      </c>
      <c r="C65" s="1006">
        <v>0</v>
      </c>
      <c r="D65" s="1006">
        <v>0</v>
      </c>
      <c r="E65" s="1006">
        <v>0</v>
      </c>
      <c r="F65" s="1006">
        <v>1</v>
      </c>
      <c r="G65" s="998">
        <f t="shared" si="1"/>
        <v>1</v>
      </c>
      <c r="H65" s="1008" t="s">
        <v>380</v>
      </c>
      <c r="I65" s="1667"/>
    </row>
    <row r="66" spans="1:9" ht="15.95" customHeight="1" x14ac:dyDescent="0.25">
      <c r="A66" s="1858"/>
      <c r="B66" s="997" t="s">
        <v>530</v>
      </c>
      <c r="C66" s="1006">
        <v>0</v>
      </c>
      <c r="D66" s="1006">
        <v>0</v>
      </c>
      <c r="E66" s="1006">
        <v>2</v>
      </c>
      <c r="F66" s="1006">
        <v>0</v>
      </c>
      <c r="G66" s="998">
        <f t="shared" si="1"/>
        <v>2</v>
      </c>
      <c r="H66" s="1008" t="s">
        <v>389</v>
      </c>
      <c r="I66" s="1667"/>
    </row>
    <row r="67" spans="1:9" ht="15.95" customHeight="1" x14ac:dyDescent="0.25">
      <c r="A67" s="1858"/>
      <c r="B67" s="997" t="s">
        <v>882</v>
      </c>
      <c r="C67" s="1006">
        <v>0</v>
      </c>
      <c r="D67" s="1006">
        <v>0</v>
      </c>
      <c r="E67" s="1006">
        <v>0</v>
      </c>
      <c r="F67" s="1006">
        <v>0</v>
      </c>
      <c r="G67" s="998">
        <f t="shared" si="1"/>
        <v>0</v>
      </c>
      <c r="H67" s="1008" t="s">
        <v>390</v>
      </c>
      <c r="I67" s="1667"/>
    </row>
    <row r="68" spans="1:9" ht="15.95" customHeight="1" x14ac:dyDescent="0.25">
      <c r="A68" s="1858"/>
      <c r="B68" s="997" t="s">
        <v>883</v>
      </c>
      <c r="C68" s="1006">
        <v>0</v>
      </c>
      <c r="D68" s="1006">
        <v>0</v>
      </c>
      <c r="E68" s="1006">
        <v>0</v>
      </c>
      <c r="F68" s="1006">
        <v>0</v>
      </c>
      <c r="G68" s="998">
        <f t="shared" si="1"/>
        <v>0</v>
      </c>
      <c r="H68" s="1008" t="s">
        <v>416</v>
      </c>
      <c r="I68" s="1667"/>
    </row>
    <row r="69" spans="1:9" ht="15.95" customHeight="1" thickBot="1" x14ac:dyDescent="0.3">
      <c r="A69" s="1858"/>
      <c r="B69" s="1000" t="s">
        <v>531</v>
      </c>
      <c r="C69" s="1006">
        <v>4</v>
      </c>
      <c r="D69" s="1006">
        <v>4</v>
      </c>
      <c r="E69" s="1006">
        <v>0</v>
      </c>
      <c r="F69" s="1006">
        <v>0</v>
      </c>
      <c r="G69" s="998">
        <f t="shared" si="1"/>
        <v>8</v>
      </c>
      <c r="H69" s="1009" t="s">
        <v>503</v>
      </c>
      <c r="I69" s="1667"/>
    </row>
    <row r="70" spans="1:9" ht="15.95" customHeight="1" thickBot="1" x14ac:dyDescent="0.3">
      <c r="A70" s="1859"/>
      <c r="B70" s="1002" t="s">
        <v>525</v>
      </c>
      <c r="C70" s="1014">
        <f>SUM(C63:C69)</f>
        <v>113</v>
      </c>
      <c r="D70" s="1014">
        <f>SUM(D63:D69)</f>
        <v>4</v>
      </c>
      <c r="E70" s="1014">
        <f>SUM(E63:E69)</f>
        <v>3</v>
      </c>
      <c r="F70" s="1014">
        <f>SUM(F63:F69)</f>
        <v>1</v>
      </c>
      <c r="G70" s="1014">
        <f t="shared" si="1"/>
        <v>121</v>
      </c>
      <c r="H70" s="1003" t="s">
        <v>376</v>
      </c>
      <c r="I70" s="1860"/>
    </row>
    <row r="71" spans="1:9" ht="15.95" customHeight="1" x14ac:dyDescent="0.25">
      <c r="A71" s="1861" t="s">
        <v>26</v>
      </c>
      <c r="B71" s="1012" t="s">
        <v>527</v>
      </c>
      <c r="C71" s="1015">
        <v>120</v>
      </c>
      <c r="D71" s="1015">
        <v>2</v>
      </c>
      <c r="E71" s="1015">
        <v>0</v>
      </c>
      <c r="F71" s="1015">
        <v>0</v>
      </c>
      <c r="G71" s="1013">
        <f t="shared" ref="G71:G78" si="2">SUM(C71:F71)</f>
        <v>122</v>
      </c>
      <c r="H71" s="1016" t="s">
        <v>377</v>
      </c>
      <c r="I71" s="1755" t="s">
        <v>446</v>
      </c>
    </row>
    <row r="72" spans="1:9" ht="15.95" customHeight="1" x14ac:dyDescent="0.25">
      <c r="A72" s="1858"/>
      <c r="B72" s="1017" t="s">
        <v>528</v>
      </c>
      <c r="C72" s="1018">
        <v>0</v>
      </c>
      <c r="D72" s="1018">
        <v>0</v>
      </c>
      <c r="E72" s="1018">
        <v>0</v>
      </c>
      <c r="F72" s="1018">
        <v>0</v>
      </c>
      <c r="G72" s="1018">
        <f t="shared" si="2"/>
        <v>0</v>
      </c>
      <c r="H72" s="1009" t="s">
        <v>378</v>
      </c>
      <c r="I72" s="1653"/>
    </row>
    <row r="73" spans="1:9" ht="15.95" customHeight="1" x14ac:dyDescent="0.25">
      <c r="A73" s="1858"/>
      <c r="B73" s="1017" t="s">
        <v>529</v>
      </c>
      <c r="C73" s="1018">
        <v>0</v>
      </c>
      <c r="D73" s="1018">
        <v>3</v>
      </c>
      <c r="E73" s="1018">
        <v>1</v>
      </c>
      <c r="F73" s="1018">
        <v>0</v>
      </c>
      <c r="G73" s="1018">
        <f t="shared" si="2"/>
        <v>4</v>
      </c>
      <c r="H73" s="1009" t="s">
        <v>380</v>
      </c>
      <c r="I73" s="1653"/>
    </row>
    <row r="74" spans="1:9" ht="15.95" customHeight="1" x14ac:dyDescent="0.25">
      <c r="A74" s="1858"/>
      <c r="B74" s="1017" t="s">
        <v>530</v>
      </c>
      <c r="C74" s="1018">
        <v>0</v>
      </c>
      <c r="D74" s="1018">
        <v>2</v>
      </c>
      <c r="E74" s="1018">
        <v>0</v>
      </c>
      <c r="F74" s="1018">
        <v>0</v>
      </c>
      <c r="G74" s="1018">
        <f t="shared" si="2"/>
        <v>2</v>
      </c>
      <c r="H74" s="1009" t="s">
        <v>389</v>
      </c>
      <c r="I74" s="1653"/>
    </row>
    <row r="75" spans="1:9" ht="15.95" customHeight="1" x14ac:dyDescent="0.25">
      <c r="A75" s="1858"/>
      <c r="B75" s="1017" t="s">
        <v>882</v>
      </c>
      <c r="C75" s="1018">
        <v>0</v>
      </c>
      <c r="D75" s="1018">
        <v>1</v>
      </c>
      <c r="E75" s="1018">
        <v>0</v>
      </c>
      <c r="F75" s="1018">
        <v>0</v>
      </c>
      <c r="G75" s="1018">
        <f t="shared" si="2"/>
        <v>1</v>
      </c>
      <c r="H75" s="1009" t="s">
        <v>526</v>
      </c>
      <c r="I75" s="1653"/>
    </row>
    <row r="76" spans="1:9" ht="15.95" customHeight="1" x14ac:dyDescent="0.25">
      <c r="A76" s="1858"/>
      <c r="B76" s="1017" t="s">
        <v>883</v>
      </c>
      <c r="C76" s="1018">
        <v>1</v>
      </c>
      <c r="D76" s="1018">
        <v>15</v>
      </c>
      <c r="E76" s="1018">
        <v>0</v>
      </c>
      <c r="F76" s="1018">
        <v>0</v>
      </c>
      <c r="G76" s="1018">
        <f t="shared" si="2"/>
        <v>16</v>
      </c>
      <c r="H76" s="1009" t="s">
        <v>416</v>
      </c>
      <c r="I76" s="1653"/>
    </row>
    <row r="77" spans="1:9" ht="15.95" customHeight="1" thickBot="1" x14ac:dyDescent="0.3">
      <c r="A77" s="1858"/>
      <c r="B77" s="1000" t="s">
        <v>531</v>
      </c>
      <c r="C77" s="1018">
        <v>2</v>
      </c>
      <c r="D77" s="1018">
        <v>10</v>
      </c>
      <c r="E77" s="1018">
        <v>0</v>
      </c>
      <c r="F77" s="1018">
        <v>0</v>
      </c>
      <c r="G77" s="1018">
        <f t="shared" si="2"/>
        <v>12</v>
      </c>
      <c r="H77" s="1009" t="s">
        <v>503</v>
      </c>
      <c r="I77" s="1653"/>
    </row>
    <row r="78" spans="1:9" ht="15.95" customHeight="1" thickBot="1" x14ac:dyDescent="0.3">
      <c r="A78" s="1867"/>
      <c r="B78" s="1002" t="s">
        <v>525</v>
      </c>
      <c r="C78" s="1014">
        <f>SUM(C71:C77)</f>
        <v>123</v>
      </c>
      <c r="D78" s="1014">
        <f>SUM(D71:D77)</f>
        <v>33</v>
      </c>
      <c r="E78" s="1014">
        <f>SUM(E71:E77)</f>
        <v>1</v>
      </c>
      <c r="F78" s="1014">
        <f>SUM(F71:F77)</f>
        <v>0</v>
      </c>
      <c r="G78" s="1014">
        <f t="shared" si="2"/>
        <v>157</v>
      </c>
      <c r="H78" s="1003" t="s">
        <v>376</v>
      </c>
      <c r="I78" s="1868"/>
    </row>
    <row r="79" spans="1:9" ht="15.75" x14ac:dyDescent="0.25">
      <c r="G79" s="470"/>
    </row>
    <row r="80" spans="1:9" ht="15.75" x14ac:dyDescent="0.25">
      <c r="G80" s="460"/>
    </row>
    <row r="81" spans="7:7" ht="15.75" x14ac:dyDescent="0.25">
      <c r="G81" s="460"/>
    </row>
    <row r="82" spans="7:7" ht="15.75" x14ac:dyDescent="0.25">
      <c r="G82" s="460"/>
    </row>
    <row r="83" spans="7:7" ht="15.75" x14ac:dyDescent="0.25">
      <c r="G83" s="460"/>
    </row>
    <row r="144" spans="8:8" x14ac:dyDescent="0.25">
      <c r="H144" s="12"/>
    </row>
    <row r="145" spans="8:8" x14ac:dyDescent="0.25">
      <c r="H145" s="12"/>
    </row>
    <row r="146" spans="8:8" x14ac:dyDescent="0.25">
      <c r="H146" s="12"/>
    </row>
    <row r="147" spans="8:8" x14ac:dyDescent="0.25">
      <c r="H147" s="12"/>
    </row>
    <row r="148" spans="8:8" x14ac:dyDescent="0.25">
      <c r="H148" s="12"/>
    </row>
    <row r="149" spans="8:8" x14ac:dyDescent="0.25">
      <c r="H149" s="12"/>
    </row>
    <row r="150" spans="8:8" x14ac:dyDescent="0.25">
      <c r="H150" s="12"/>
    </row>
    <row r="151" spans="8:8" x14ac:dyDescent="0.25">
      <c r="H151" s="374"/>
    </row>
    <row r="152" spans="8:8" x14ac:dyDescent="0.25">
      <c r="H152" s="12"/>
    </row>
    <row r="222" spans="8:8" x14ac:dyDescent="0.25">
      <c r="H222" s="12"/>
    </row>
    <row r="223" spans="8:8" x14ac:dyDescent="0.25">
      <c r="H223" s="12"/>
    </row>
    <row r="224" spans="8:8" x14ac:dyDescent="0.25">
      <c r="H224" s="12"/>
    </row>
    <row r="225" spans="8:8" x14ac:dyDescent="0.25">
      <c r="H225" s="12"/>
    </row>
    <row r="226" spans="8:8" x14ac:dyDescent="0.25">
      <c r="H226" s="12"/>
    </row>
    <row r="227" spans="8:8" x14ac:dyDescent="0.25">
      <c r="H227" s="12"/>
    </row>
    <row r="228" spans="8:8" x14ac:dyDescent="0.25">
      <c r="H228" s="12"/>
    </row>
    <row r="229" spans="8:8" ht="15.75" thickBot="1" x14ac:dyDescent="0.3">
      <c r="H229" s="375"/>
    </row>
    <row r="230" spans="8:8" x14ac:dyDescent="0.25">
      <c r="H230" s="12"/>
    </row>
    <row r="284" spans="8:8" x14ac:dyDescent="0.25">
      <c r="H284" s="12"/>
    </row>
    <row r="285" spans="8:8" x14ac:dyDescent="0.25">
      <c r="H285" s="12"/>
    </row>
    <row r="286" spans="8:8" x14ac:dyDescent="0.25">
      <c r="H286" s="12"/>
    </row>
    <row r="287" spans="8:8" x14ac:dyDescent="0.25">
      <c r="H287" s="12"/>
    </row>
    <row r="288" spans="8:8" x14ac:dyDescent="0.25">
      <c r="H288" s="12"/>
    </row>
    <row r="289" spans="8:8" x14ac:dyDescent="0.25">
      <c r="H289" s="12"/>
    </row>
    <row r="290" spans="8:8" x14ac:dyDescent="0.25">
      <c r="H290" s="12"/>
    </row>
    <row r="291" spans="8:8" x14ac:dyDescent="0.25">
      <c r="H291" s="374"/>
    </row>
    <row r="292" spans="8:8" x14ac:dyDescent="0.25">
      <c r="H292" s="12"/>
    </row>
    <row r="362" spans="8:8" x14ac:dyDescent="0.25">
      <c r="H362" s="12"/>
    </row>
    <row r="425" spans="8:8" x14ac:dyDescent="0.25">
      <c r="H425" s="12"/>
    </row>
    <row r="426" spans="8:8" x14ac:dyDescent="0.25">
      <c r="H426" s="12"/>
    </row>
    <row r="427" spans="8:8" x14ac:dyDescent="0.25">
      <c r="H427" s="12"/>
    </row>
    <row r="428" spans="8:8" x14ac:dyDescent="0.25">
      <c r="H428" s="12"/>
    </row>
    <row r="429" spans="8:8" x14ac:dyDescent="0.25">
      <c r="H429" s="12"/>
    </row>
    <row r="430" spans="8:8" x14ac:dyDescent="0.25">
      <c r="H430" s="12"/>
    </row>
    <row r="431" spans="8:8" x14ac:dyDescent="0.25">
      <c r="H431" s="12"/>
    </row>
    <row r="432" spans="8:8" x14ac:dyDescent="0.25">
      <c r="H432" s="12"/>
    </row>
    <row r="433" spans="8:8" x14ac:dyDescent="0.25">
      <c r="H433" s="12"/>
    </row>
    <row r="480" ht="15.75" thickBot="1" x14ac:dyDescent="0.3"/>
    <row r="481" spans="8:8" x14ac:dyDescent="0.25">
      <c r="H481" s="376"/>
    </row>
    <row r="482" spans="8:8" x14ac:dyDescent="0.25">
      <c r="H482" s="12"/>
    </row>
    <row r="483" spans="8:8" x14ac:dyDescent="0.25">
      <c r="H483" s="12"/>
    </row>
    <row r="484" spans="8:8" x14ac:dyDescent="0.25">
      <c r="H484" s="12"/>
    </row>
    <row r="485" spans="8:8" x14ac:dyDescent="0.25">
      <c r="H485" s="12"/>
    </row>
    <row r="486" spans="8:8" x14ac:dyDescent="0.25">
      <c r="H486" s="12"/>
    </row>
    <row r="487" spans="8:8" x14ac:dyDescent="0.25">
      <c r="H487" s="12"/>
    </row>
    <row r="488" spans="8:8" ht="15.75" thickBot="1" x14ac:dyDescent="0.3">
      <c r="H488" s="375"/>
    </row>
    <row r="489" spans="8:8" x14ac:dyDescent="0.25">
      <c r="H489" s="376"/>
    </row>
    <row r="490" spans="8:8" x14ac:dyDescent="0.25">
      <c r="H490" s="12"/>
    </row>
    <row r="491" spans="8:8" x14ac:dyDescent="0.25">
      <c r="H491" s="12"/>
    </row>
    <row r="492" spans="8:8" x14ac:dyDescent="0.25">
      <c r="H492" s="12"/>
    </row>
    <row r="493" spans="8:8" x14ac:dyDescent="0.25">
      <c r="H493" s="12"/>
    </row>
    <row r="494" spans="8:8" x14ac:dyDescent="0.25">
      <c r="H494" s="12"/>
    </row>
    <row r="495" spans="8:8" x14ac:dyDescent="0.25">
      <c r="H495" s="12"/>
    </row>
    <row r="496" spans="8:8" ht="15.75" thickBot="1" x14ac:dyDescent="0.3">
      <c r="H496" s="375"/>
    </row>
  </sheetData>
  <mergeCells count="25">
    <mergeCell ref="A71:A78"/>
    <mergeCell ref="I71:I78"/>
    <mergeCell ref="A47:A54"/>
    <mergeCell ref="I47:I54"/>
    <mergeCell ref="A55:A62"/>
    <mergeCell ref="I55:I62"/>
    <mergeCell ref="A63:A70"/>
    <mergeCell ref="I63:I70"/>
    <mergeCell ref="A23:A30"/>
    <mergeCell ref="I23:I30"/>
    <mergeCell ref="A31:A38"/>
    <mergeCell ref="I31:I38"/>
    <mergeCell ref="A39:A46"/>
    <mergeCell ref="I39:I46"/>
    <mergeCell ref="A1:I1"/>
    <mergeCell ref="A2:I2"/>
    <mergeCell ref="A7:A14"/>
    <mergeCell ref="I7:I14"/>
    <mergeCell ref="I15:I22"/>
    <mergeCell ref="A15:A22"/>
    <mergeCell ref="A4:A5"/>
    <mergeCell ref="B4:B5"/>
    <mergeCell ref="C4:F4"/>
    <mergeCell ref="I4:I5"/>
    <mergeCell ref="H4:H5"/>
  </mergeCells>
  <printOptions horizontalCentered="1"/>
  <pageMargins left="0.47244094488188981" right="0.62992125984251968" top="0.51181102362204722" bottom="0.55118110236220474" header="0.31496062992125984" footer="0.31496062992125984"/>
  <pageSetup paperSize="9" scale="56" orientation="portrait" r:id="rId1"/>
  <headerFooter>
    <oddFooter>&amp;C&amp;14 &amp;"Arial,Bold"48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2"/>
  <sheetViews>
    <sheetView rightToLeft="1" view="pageBreakPreview" zoomScale="80" zoomScaleSheetLayoutView="80" workbookViewId="0">
      <selection activeCell="A3" sqref="A3"/>
    </sheetView>
  </sheetViews>
  <sheetFormatPr defaultRowHeight="15" x14ac:dyDescent="0.25"/>
  <cols>
    <col min="1" max="1" width="23.7109375" customWidth="1"/>
    <col min="2" max="2" width="20.42578125" customWidth="1"/>
    <col min="3" max="3" width="9.28515625" customWidth="1"/>
    <col min="4" max="4" width="8.85546875" customWidth="1"/>
    <col min="5" max="5" width="7.5703125" customWidth="1"/>
    <col min="6" max="6" width="12.140625" customWidth="1"/>
    <col min="7" max="7" width="14.140625" style="344" customWidth="1"/>
    <col min="8" max="8" width="27.140625" customWidth="1"/>
    <col min="9" max="9" width="32.28515625" customWidth="1"/>
  </cols>
  <sheetData>
    <row r="1" spans="1:9" ht="18.600000000000001" customHeight="1" x14ac:dyDescent="0.25">
      <c r="A1" s="1295" t="s">
        <v>889</v>
      </c>
      <c r="B1" s="1295"/>
      <c r="C1" s="1295"/>
      <c r="D1" s="1295"/>
      <c r="E1" s="1295"/>
      <c r="F1" s="1295"/>
      <c r="G1" s="1295"/>
      <c r="H1" s="1295"/>
      <c r="I1" s="1295"/>
    </row>
    <row r="2" spans="1:9" ht="38.450000000000003" customHeight="1" x14ac:dyDescent="0.35">
      <c r="A2" s="1295" t="s">
        <v>895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4" customHeight="1" thickBot="1" x14ac:dyDescent="0.3">
      <c r="A3" s="793" t="s">
        <v>1004</v>
      </c>
      <c r="B3" s="53"/>
      <c r="C3" s="53"/>
      <c r="D3" s="53"/>
      <c r="E3" s="53"/>
      <c r="F3" s="53"/>
      <c r="G3" s="799"/>
      <c r="H3" s="666"/>
      <c r="I3" s="365" t="s">
        <v>893</v>
      </c>
    </row>
    <row r="4" spans="1:9" ht="36" customHeight="1" thickBot="1" x14ac:dyDescent="0.3">
      <c r="A4" s="1878" t="s">
        <v>819</v>
      </c>
      <c r="B4" s="1862" t="s">
        <v>519</v>
      </c>
      <c r="C4" s="1864" t="s">
        <v>892</v>
      </c>
      <c r="D4" s="1864"/>
      <c r="E4" s="1864"/>
      <c r="F4" s="1864"/>
      <c r="G4" s="1864" t="s">
        <v>488</v>
      </c>
      <c r="H4" s="1864" t="s">
        <v>371</v>
      </c>
      <c r="I4" s="1878" t="s">
        <v>924</v>
      </c>
    </row>
    <row r="5" spans="1:9" ht="36.75" thickBot="1" x14ac:dyDescent="0.3">
      <c r="A5" s="1863"/>
      <c r="B5" s="1863"/>
      <c r="C5" s="987">
        <v>4</v>
      </c>
      <c r="D5" s="987">
        <v>6</v>
      </c>
      <c r="E5" s="987">
        <v>8</v>
      </c>
      <c r="F5" s="1010" t="s">
        <v>894</v>
      </c>
      <c r="G5" s="1879"/>
      <c r="H5" s="1863"/>
      <c r="I5" s="1863"/>
    </row>
    <row r="6" spans="1:9" ht="19.5" customHeight="1" thickBot="1" x14ac:dyDescent="0.3">
      <c r="A6" s="989" t="s">
        <v>641</v>
      </c>
      <c r="B6" s="561"/>
      <c r="C6" s="990"/>
      <c r="D6" s="990"/>
      <c r="E6" s="990"/>
      <c r="F6" s="990"/>
      <c r="G6" s="991"/>
      <c r="H6" s="1880" t="s">
        <v>723</v>
      </c>
      <c r="I6" s="1880"/>
    </row>
    <row r="7" spans="1:9" ht="17.100000000000001" customHeight="1" x14ac:dyDescent="0.25">
      <c r="A7" s="1865" t="s">
        <v>363</v>
      </c>
      <c r="B7" s="1017" t="s">
        <v>527</v>
      </c>
      <c r="C7" s="1018">
        <v>1120</v>
      </c>
      <c r="D7" s="1018">
        <v>92</v>
      </c>
      <c r="E7" s="1018">
        <v>3</v>
      </c>
      <c r="F7" s="1018">
        <v>1</v>
      </c>
      <c r="G7" s="1018">
        <f t="shared" ref="G7:G14" si="0">SUM(C7:F7)</f>
        <v>1216</v>
      </c>
      <c r="H7" s="1007" t="s">
        <v>377</v>
      </c>
      <c r="I7" s="1653" t="s">
        <v>490</v>
      </c>
    </row>
    <row r="8" spans="1:9" ht="17.100000000000001" customHeight="1" x14ac:dyDescent="0.25">
      <c r="A8" s="1865"/>
      <c r="B8" s="997" t="s">
        <v>528</v>
      </c>
      <c r="C8" s="1006">
        <v>5</v>
      </c>
      <c r="D8" s="1006">
        <v>0</v>
      </c>
      <c r="E8" s="1006">
        <v>0</v>
      </c>
      <c r="F8" s="1006">
        <v>0</v>
      </c>
      <c r="G8" s="1006">
        <f t="shared" si="0"/>
        <v>5</v>
      </c>
      <c r="H8" s="999" t="s">
        <v>378</v>
      </c>
      <c r="I8" s="1653"/>
    </row>
    <row r="9" spans="1:9" ht="17.100000000000001" customHeight="1" x14ac:dyDescent="0.25">
      <c r="A9" s="1865"/>
      <c r="B9" s="997" t="s">
        <v>529</v>
      </c>
      <c r="C9" s="1006">
        <v>55</v>
      </c>
      <c r="D9" s="1006">
        <v>13</v>
      </c>
      <c r="E9" s="1006">
        <v>0</v>
      </c>
      <c r="F9" s="1006">
        <v>0</v>
      </c>
      <c r="G9" s="1006">
        <f t="shared" si="0"/>
        <v>68</v>
      </c>
      <c r="H9" s="999" t="s">
        <v>380</v>
      </c>
      <c r="I9" s="1653"/>
    </row>
    <row r="10" spans="1:9" ht="17.100000000000001" customHeight="1" x14ac:dyDescent="0.25">
      <c r="A10" s="1865"/>
      <c r="B10" s="997" t="s">
        <v>530</v>
      </c>
      <c r="C10" s="1006">
        <v>8</v>
      </c>
      <c r="D10" s="1006">
        <v>8</v>
      </c>
      <c r="E10" s="1006">
        <v>2</v>
      </c>
      <c r="F10" s="1006">
        <v>0</v>
      </c>
      <c r="G10" s="1006">
        <f t="shared" si="0"/>
        <v>18</v>
      </c>
      <c r="H10" s="999" t="s">
        <v>389</v>
      </c>
      <c r="I10" s="1653"/>
    </row>
    <row r="11" spans="1:9" ht="17.100000000000001" customHeight="1" x14ac:dyDescent="0.25">
      <c r="A11" s="1865"/>
      <c r="B11" s="997" t="s">
        <v>882</v>
      </c>
      <c r="C11" s="1006">
        <v>41</v>
      </c>
      <c r="D11" s="1006">
        <v>10</v>
      </c>
      <c r="E11" s="1006">
        <v>0</v>
      </c>
      <c r="F11" s="1006">
        <v>0</v>
      </c>
      <c r="G11" s="1006">
        <f t="shared" si="0"/>
        <v>51</v>
      </c>
      <c r="H11" s="999" t="s">
        <v>390</v>
      </c>
      <c r="I11" s="1653"/>
    </row>
    <row r="12" spans="1:9" ht="17.100000000000001" customHeight="1" x14ac:dyDescent="0.25">
      <c r="A12" s="1865"/>
      <c r="B12" s="997" t="s">
        <v>883</v>
      </c>
      <c r="C12" s="1006">
        <v>7</v>
      </c>
      <c r="D12" s="1006">
        <v>21</v>
      </c>
      <c r="E12" s="1006">
        <v>2</v>
      </c>
      <c r="F12" s="1006">
        <v>0</v>
      </c>
      <c r="G12" s="1006">
        <f t="shared" si="0"/>
        <v>30</v>
      </c>
      <c r="H12" s="999" t="s">
        <v>416</v>
      </c>
      <c r="I12" s="1653"/>
    </row>
    <row r="13" spans="1:9" ht="17.100000000000001" customHeight="1" thickBot="1" x14ac:dyDescent="0.3">
      <c r="A13" s="1865"/>
      <c r="B13" s="1000" t="s">
        <v>531</v>
      </c>
      <c r="C13" s="1006">
        <v>99</v>
      </c>
      <c r="D13" s="1006">
        <v>45</v>
      </c>
      <c r="E13" s="1006">
        <v>1</v>
      </c>
      <c r="F13" s="1006">
        <v>13</v>
      </c>
      <c r="G13" s="1006">
        <f t="shared" si="0"/>
        <v>158</v>
      </c>
      <c r="H13" s="1001" t="s">
        <v>503</v>
      </c>
      <c r="I13" s="1653"/>
    </row>
    <row r="14" spans="1:9" ht="17.100000000000001" customHeight="1" thickBot="1" x14ac:dyDescent="0.3">
      <c r="A14" s="1866"/>
      <c r="B14" s="1002" t="s">
        <v>525</v>
      </c>
      <c r="C14" s="1014">
        <f>SUM(C7:C13)</f>
        <v>1335</v>
      </c>
      <c r="D14" s="1014">
        <f>SUM(D7:D13)</f>
        <v>189</v>
      </c>
      <c r="E14" s="1014">
        <f>SUM(E7:E13)</f>
        <v>8</v>
      </c>
      <c r="F14" s="1014">
        <f>SUM(F7:F13)</f>
        <v>14</v>
      </c>
      <c r="G14" s="1014">
        <f t="shared" si="0"/>
        <v>1546</v>
      </c>
      <c r="H14" s="1003" t="s">
        <v>376</v>
      </c>
      <c r="I14" s="1665"/>
    </row>
    <row r="15" spans="1:9" ht="17.100000000000001" customHeight="1" x14ac:dyDescent="0.25">
      <c r="A15" s="1861" t="s">
        <v>299</v>
      </c>
      <c r="B15" s="994" t="s">
        <v>527</v>
      </c>
      <c r="C15" s="1005">
        <v>0</v>
      </c>
      <c r="D15" s="1005">
        <v>0</v>
      </c>
      <c r="E15" s="1005">
        <v>0</v>
      </c>
      <c r="F15" s="1005">
        <v>0</v>
      </c>
      <c r="G15" s="1005">
        <v>0</v>
      </c>
      <c r="H15" s="996" t="s">
        <v>377</v>
      </c>
      <c r="I15" s="1671" t="s">
        <v>411</v>
      </c>
    </row>
    <row r="16" spans="1:9" ht="17.100000000000001" customHeight="1" x14ac:dyDescent="0.25">
      <c r="A16" s="1858"/>
      <c r="B16" s="997" t="s">
        <v>528</v>
      </c>
      <c r="C16" s="1006">
        <v>0</v>
      </c>
      <c r="D16" s="1006">
        <v>0</v>
      </c>
      <c r="E16" s="1006">
        <v>0</v>
      </c>
      <c r="F16" s="1006">
        <v>0</v>
      </c>
      <c r="G16" s="1006">
        <v>0</v>
      </c>
      <c r="H16" s="999" t="s">
        <v>378</v>
      </c>
      <c r="I16" s="1667"/>
    </row>
    <row r="17" spans="1:9" ht="17.100000000000001" customHeight="1" x14ac:dyDescent="0.25">
      <c r="A17" s="1858"/>
      <c r="B17" s="997" t="s">
        <v>529</v>
      </c>
      <c r="C17" s="1006">
        <v>0</v>
      </c>
      <c r="D17" s="1006">
        <v>0</v>
      </c>
      <c r="E17" s="1006">
        <v>0</v>
      </c>
      <c r="F17" s="1006">
        <v>0</v>
      </c>
      <c r="G17" s="1006">
        <v>0</v>
      </c>
      <c r="H17" s="999" t="s">
        <v>380</v>
      </c>
      <c r="I17" s="1667"/>
    </row>
    <row r="18" spans="1:9" ht="17.100000000000001" customHeight="1" x14ac:dyDescent="0.25">
      <c r="A18" s="1858"/>
      <c r="B18" s="997" t="s">
        <v>530</v>
      </c>
      <c r="C18" s="1006">
        <v>0</v>
      </c>
      <c r="D18" s="1006">
        <v>0</v>
      </c>
      <c r="E18" s="1006">
        <v>0</v>
      </c>
      <c r="F18" s="1006">
        <v>0</v>
      </c>
      <c r="G18" s="1006">
        <v>0</v>
      </c>
      <c r="H18" s="999" t="s">
        <v>389</v>
      </c>
      <c r="I18" s="1667"/>
    </row>
    <row r="19" spans="1:9" ht="17.100000000000001" customHeight="1" x14ac:dyDescent="0.25">
      <c r="A19" s="1858"/>
      <c r="B19" s="997" t="s">
        <v>882</v>
      </c>
      <c r="C19" s="1006">
        <v>0</v>
      </c>
      <c r="D19" s="1006">
        <v>0</v>
      </c>
      <c r="E19" s="1006">
        <v>0</v>
      </c>
      <c r="F19" s="1006">
        <v>0</v>
      </c>
      <c r="G19" s="1006">
        <v>0</v>
      </c>
      <c r="H19" s="999" t="s">
        <v>390</v>
      </c>
      <c r="I19" s="1667"/>
    </row>
    <row r="20" spans="1:9" ht="17.100000000000001" customHeight="1" x14ac:dyDescent="0.25">
      <c r="A20" s="1858"/>
      <c r="B20" s="997" t="s">
        <v>883</v>
      </c>
      <c r="C20" s="1006">
        <v>0</v>
      </c>
      <c r="D20" s="1006">
        <v>0</v>
      </c>
      <c r="E20" s="1006">
        <v>0</v>
      </c>
      <c r="F20" s="1006">
        <v>0</v>
      </c>
      <c r="G20" s="1006">
        <v>0</v>
      </c>
      <c r="H20" s="999" t="s">
        <v>416</v>
      </c>
      <c r="I20" s="1667"/>
    </row>
    <row r="21" spans="1:9" ht="17.100000000000001" customHeight="1" thickBot="1" x14ac:dyDescent="0.3">
      <c r="A21" s="1858"/>
      <c r="B21" s="1000" t="s">
        <v>531</v>
      </c>
      <c r="C21" s="1006">
        <v>0</v>
      </c>
      <c r="D21" s="1006">
        <v>0</v>
      </c>
      <c r="E21" s="1006">
        <v>0</v>
      </c>
      <c r="F21" s="1006">
        <v>0</v>
      </c>
      <c r="G21" s="1006">
        <v>0</v>
      </c>
      <c r="H21" s="1001" t="s">
        <v>503</v>
      </c>
      <c r="I21" s="1667"/>
    </row>
    <row r="22" spans="1:9" ht="17.100000000000001" customHeight="1" thickBot="1" x14ac:dyDescent="0.3">
      <c r="A22" s="1859"/>
      <c r="B22" s="1002" t="s">
        <v>525</v>
      </c>
      <c r="C22" s="1014">
        <v>0</v>
      </c>
      <c r="D22" s="1014">
        <v>0</v>
      </c>
      <c r="E22" s="1014">
        <v>0</v>
      </c>
      <c r="F22" s="1014">
        <v>0</v>
      </c>
      <c r="G22" s="1014">
        <v>0</v>
      </c>
      <c r="H22" s="1003" t="s">
        <v>376</v>
      </c>
      <c r="I22" s="1860"/>
    </row>
    <row r="23" spans="1:9" ht="17.100000000000001" customHeight="1" x14ac:dyDescent="0.25">
      <c r="A23" s="1858" t="s">
        <v>45</v>
      </c>
      <c r="B23" s="994" t="s">
        <v>527</v>
      </c>
      <c r="C23" s="1020">
        <v>241</v>
      </c>
      <c r="D23" s="1020">
        <v>10</v>
      </c>
      <c r="E23" s="1020">
        <v>0</v>
      </c>
      <c r="F23" s="1020">
        <v>0</v>
      </c>
      <c r="G23" s="995">
        <f t="shared" ref="G23:G30" si="1">SUM(C23:F23)</f>
        <v>251</v>
      </c>
      <c r="H23" s="996" t="s">
        <v>377</v>
      </c>
      <c r="I23" s="1755" t="s">
        <v>465</v>
      </c>
    </row>
    <row r="24" spans="1:9" ht="17.100000000000001" customHeight="1" x14ac:dyDescent="0.25">
      <c r="A24" s="1858"/>
      <c r="B24" s="997" t="s">
        <v>528</v>
      </c>
      <c r="C24" s="1006">
        <v>2</v>
      </c>
      <c r="D24" s="1006">
        <v>0</v>
      </c>
      <c r="E24" s="1006">
        <v>0</v>
      </c>
      <c r="F24" s="1006">
        <v>0</v>
      </c>
      <c r="G24" s="1006">
        <f t="shared" si="1"/>
        <v>2</v>
      </c>
      <c r="H24" s="999" t="s">
        <v>378</v>
      </c>
      <c r="I24" s="1653"/>
    </row>
    <row r="25" spans="1:9" ht="17.100000000000001" customHeight="1" x14ac:dyDescent="0.25">
      <c r="A25" s="1858"/>
      <c r="B25" s="997" t="s">
        <v>529</v>
      </c>
      <c r="C25" s="1006">
        <v>3</v>
      </c>
      <c r="D25" s="1006">
        <v>9</v>
      </c>
      <c r="E25" s="1006">
        <v>0</v>
      </c>
      <c r="F25" s="1006">
        <v>0</v>
      </c>
      <c r="G25" s="1006">
        <f t="shared" si="1"/>
        <v>12</v>
      </c>
      <c r="H25" s="999" t="s">
        <v>380</v>
      </c>
      <c r="I25" s="1653"/>
    </row>
    <row r="26" spans="1:9" ht="17.100000000000001" customHeight="1" x14ac:dyDescent="0.25">
      <c r="A26" s="1858"/>
      <c r="B26" s="997" t="s">
        <v>530</v>
      </c>
      <c r="C26" s="1006">
        <v>0</v>
      </c>
      <c r="D26" s="1006">
        <v>5</v>
      </c>
      <c r="E26" s="1006">
        <v>0</v>
      </c>
      <c r="F26" s="1006">
        <v>0</v>
      </c>
      <c r="G26" s="1006">
        <f t="shared" si="1"/>
        <v>5</v>
      </c>
      <c r="H26" s="999" t="s">
        <v>389</v>
      </c>
      <c r="I26" s="1653"/>
    </row>
    <row r="27" spans="1:9" ht="17.100000000000001" customHeight="1" x14ac:dyDescent="0.25">
      <c r="A27" s="1858"/>
      <c r="B27" s="997" t="s">
        <v>882</v>
      </c>
      <c r="C27" s="1006">
        <v>0</v>
      </c>
      <c r="D27" s="1006">
        <v>0</v>
      </c>
      <c r="E27" s="1006">
        <v>0</v>
      </c>
      <c r="F27" s="1006">
        <v>0</v>
      </c>
      <c r="G27" s="1006">
        <f t="shared" si="1"/>
        <v>0</v>
      </c>
      <c r="H27" s="999" t="s">
        <v>390</v>
      </c>
      <c r="I27" s="1653"/>
    </row>
    <row r="28" spans="1:9" ht="17.100000000000001" customHeight="1" x14ac:dyDescent="0.25">
      <c r="A28" s="1858"/>
      <c r="B28" s="997" t="s">
        <v>883</v>
      </c>
      <c r="C28" s="1006">
        <v>0</v>
      </c>
      <c r="D28" s="1006">
        <v>6</v>
      </c>
      <c r="E28" s="1006">
        <v>0</v>
      </c>
      <c r="F28" s="1006">
        <v>0</v>
      </c>
      <c r="G28" s="1006">
        <f t="shared" si="1"/>
        <v>6</v>
      </c>
      <c r="H28" s="999" t="s">
        <v>416</v>
      </c>
      <c r="I28" s="1653"/>
    </row>
    <row r="29" spans="1:9" ht="17.100000000000001" customHeight="1" thickBot="1" x14ac:dyDescent="0.3">
      <c r="A29" s="1858"/>
      <c r="B29" s="1000" t="s">
        <v>531</v>
      </c>
      <c r="C29" s="1006">
        <v>6</v>
      </c>
      <c r="D29" s="1006">
        <v>13</v>
      </c>
      <c r="E29" s="1006">
        <v>0</v>
      </c>
      <c r="F29" s="1006">
        <v>0</v>
      </c>
      <c r="G29" s="1006">
        <f t="shared" si="1"/>
        <v>19</v>
      </c>
      <c r="H29" s="1001" t="s">
        <v>503</v>
      </c>
      <c r="I29" s="1653"/>
    </row>
    <row r="30" spans="1:9" ht="17.100000000000001" customHeight="1" thickBot="1" x14ac:dyDescent="0.3">
      <c r="A30" s="1859"/>
      <c r="B30" s="1002" t="s">
        <v>525</v>
      </c>
      <c r="C30" s="1014">
        <f>SUM(C23:C29)</f>
        <v>252</v>
      </c>
      <c r="D30" s="1014">
        <f>SUM(D23:D29)</f>
        <v>43</v>
      </c>
      <c r="E30" s="1014">
        <f>SUM(E23:E29)</f>
        <v>0</v>
      </c>
      <c r="F30" s="1014">
        <f>SUM(F23:F29)</f>
        <v>0</v>
      </c>
      <c r="G30" s="1014">
        <f t="shared" si="1"/>
        <v>295</v>
      </c>
      <c r="H30" s="1003" t="s">
        <v>376</v>
      </c>
      <c r="I30" s="1665"/>
    </row>
    <row r="31" spans="1:9" ht="17.100000000000001" customHeight="1" x14ac:dyDescent="0.25">
      <c r="A31" s="1861" t="s">
        <v>43</v>
      </c>
      <c r="B31" s="994" t="s">
        <v>527</v>
      </c>
      <c r="C31" s="1005">
        <v>21</v>
      </c>
      <c r="D31" s="1005">
        <v>0</v>
      </c>
      <c r="E31" s="1005">
        <v>0</v>
      </c>
      <c r="F31" s="1005">
        <v>0</v>
      </c>
      <c r="G31" s="1005">
        <v>21</v>
      </c>
      <c r="H31" s="996" t="s">
        <v>377</v>
      </c>
      <c r="I31" s="1755" t="s">
        <v>492</v>
      </c>
    </row>
    <row r="32" spans="1:9" ht="17.100000000000001" customHeight="1" x14ac:dyDescent="0.25">
      <c r="A32" s="1858"/>
      <c r="B32" s="997" t="s">
        <v>528</v>
      </c>
      <c r="C32" s="1006">
        <v>0</v>
      </c>
      <c r="D32" s="1006">
        <v>0</v>
      </c>
      <c r="E32" s="1006">
        <v>0</v>
      </c>
      <c r="F32" s="1006">
        <v>0</v>
      </c>
      <c r="G32" s="1006">
        <v>0</v>
      </c>
      <c r="H32" s="999" t="s">
        <v>378</v>
      </c>
      <c r="I32" s="1653"/>
    </row>
    <row r="33" spans="1:9" ht="17.100000000000001" customHeight="1" x14ac:dyDescent="0.25">
      <c r="A33" s="1858"/>
      <c r="B33" s="997" t="s">
        <v>529</v>
      </c>
      <c r="C33" s="1006">
        <v>0</v>
      </c>
      <c r="D33" s="1006">
        <v>0</v>
      </c>
      <c r="E33" s="1006">
        <v>0</v>
      </c>
      <c r="F33" s="1006">
        <v>0</v>
      </c>
      <c r="G33" s="1006">
        <v>0</v>
      </c>
      <c r="H33" s="999" t="s">
        <v>380</v>
      </c>
      <c r="I33" s="1653"/>
    </row>
    <row r="34" spans="1:9" ht="17.100000000000001" customHeight="1" x14ac:dyDescent="0.25">
      <c r="A34" s="1858"/>
      <c r="B34" s="997" t="s">
        <v>530</v>
      </c>
      <c r="C34" s="1006">
        <v>0</v>
      </c>
      <c r="D34" s="1006">
        <v>0</v>
      </c>
      <c r="E34" s="1006">
        <v>0</v>
      </c>
      <c r="F34" s="1006">
        <v>0</v>
      </c>
      <c r="G34" s="1006">
        <v>0</v>
      </c>
      <c r="H34" s="999" t="s">
        <v>389</v>
      </c>
      <c r="I34" s="1653"/>
    </row>
    <row r="35" spans="1:9" ht="17.100000000000001" customHeight="1" x14ac:dyDescent="0.25">
      <c r="A35" s="1858"/>
      <c r="B35" s="997" t="s">
        <v>882</v>
      </c>
      <c r="C35" s="1006">
        <v>0</v>
      </c>
      <c r="D35" s="1006">
        <v>0</v>
      </c>
      <c r="E35" s="1006">
        <v>0</v>
      </c>
      <c r="F35" s="1006">
        <v>0</v>
      </c>
      <c r="G35" s="1006">
        <v>0</v>
      </c>
      <c r="H35" s="999" t="s">
        <v>390</v>
      </c>
      <c r="I35" s="1653"/>
    </row>
    <row r="36" spans="1:9" ht="17.100000000000001" customHeight="1" x14ac:dyDescent="0.25">
      <c r="A36" s="1858"/>
      <c r="B36" s="997" t="s">
        <v>883</v>
      </c>
      <c r="C36" s="1006">
        <v>0</v>
      </c>
      <c r="D36" s="1006">
        <v>0</v>
      </c>
      <c r="E36" s="1006">
        <v>0</v>
      </c>
      <c r="F36" s="1006">
        <v>0</v>
      </c>
      <c r="G36" s="1006">
        <v>0</v>
      </c>
      <c r="H36" s="999" t="s">
        <v>416</v>
      </c>
      <c r="I36" s="1653"/>
    </row>
    <row r="37" spans="1:9" ht="17.100000000000001" customHeight="1" thickBot="1" x14ac:dyDescent="0.3">
      <c r="A37" s="1858"/>
      <c r="B37" s="1000" t="s">
        <v>531</v>
      </c>
      <c r="C37" s="1006">
        <v>0</v>
      </c>
      <c r="D37" s="1006">
        <v>0</v>
      </c>
      <c r="E37" s="1006">
        <v>0</v>
      </c>
      <c r="F37" s="1006">
        <v>0</v>
      </c>
      <c r="G37" s="1006">
        <v>0</v>
      </c>
      <c r="H37" s="1001" t="s">
        <v>503</v>
      </c>
      <c r="I37" s="1653"/>
    </row>
    <row r="38" spans="1:9" ht="17.100000000000001" customHeight="1" thickBot="1" x14ac:dyDescent="0.3">
      <c r="A38" s="1859"/>
      <c r="B38" s="1002" t="s">
        <v>525</v>
      </c>
      <c r="C38" s="1014">
        <v>21</v>
      </c>
      <c r="D38" s="1014">
        <v>0</v>
      </c>
      <c r="E38" s="1014">
        <v>0</v>
      </c>
      <c r="F38" s="1014">
        <v>0</v>
      </c>
      <c r="G38" s="1014">
        <v>21</v>
      </c>
      <c r="H38" s="1003" t="s">
        <v>376</v>
      </c>
      <c r="I38" s="1665"/>
    </row>
    <row r="39" spans="1:9" ht="17.100000000000001" customHeight="1" x14ac:dyDescent="0.25">
      <c r="A39" s="1861" t="s">
        <v>80</v>
      </c>
      <c r="B39" s="994" t="s">
        <v>527</v>
      </c>
      <c r="C39" s="1005">
        <v>142</v>
      </c>
      <c r="D39" s="1005">
        <v>3</v>
      </c>
      <c r="E39" s="1005">
        <v>0</v>
      </c>
      <c r="F39" s="1005">
        <v>0</v>
      </c>
      <c r="G39" s="995">
        <f t="shared" ref="G39:G46" si="2">SUM(C39:F39)</f>
        <v>145</v>
      </c>
      <c r="H39" s="996" t="s">
        <v>377</v>
      </c>
      <c r="I39" s="1671" t="s">
        <v>493</v>
      </c>
    </row>
    <row r="40" spans="1:9" ht="17.100000000000001" customHeight="1" x14ac:dyDescent="0.25">
      <c r="A40" s="1858"/>
      <c r="B40" s="997" t="s">
        <v>528</v>
      </c>
      <c r="C40" s="1006">
        <v>0</v>
      </c>
      <c r="D40" s="1006">
        <v>0</v>
      </c>
      <c r="E40" s="1006">
        <v>0</v>
      </c>
      <c r="F40" s="1006">
        <v>0</v>
      </c>
      <c r="G40" s="1006">
        <f t="shared" si="2"/>
        <v>0</v>
      </c>
      <c r="H40" s="999" t="s">
        <v>378</v>
      </c>
      <c r="I40" s="1667"/>
    </row>
    <row r="41" spans="1:9" ht="17.100000000000001" customHeight="1" x14ac:dyDescent="0.25">
      <c r="A41" s="1858"/>
      <c r="B41" s="997" t="s">
        <v>529</v>
      </c>
      <c r="C41" s="1006">
        <v>1</v>
      </c>
      <c r="D41" s="1006">
        <v>2</v>
      </c>
      <c r="E41" s="1006">
        <v>0</v>
      </c>
      <c r="F41" s="1006">
        <v>0</v>
      </c>
      <c r="G41" s="1006">
        <f t="shared" si="2"/>
        <v>3</v>
      </c>
      <c r="H41" s="999" t="s">
        <v>380</v>
      </c>
      <c r="I41" s="1667"/>
    </row>
    <row r="42" spans="1:9" ht="17.100000000000001" customHeight="1" x14ac:dyDescent="0.25">
      <c r="A42" s="1858"/>
      <c r="B42" s="997" t="s">
        <v>530</v>
      </c>
      <c r="C42" s="1006">
        <v>0</v>
      </c>
      <c r="D42" s="1006">
        <v>0</v>
      </c>
      <c r="E42" s="1006">
        <v>0</v>
      </c>
      <c r="F42" s="1006">
        <v>0</v>
      </c>
      <c r="G42" s="1006">
        <f t="shared" si="2"/>
        <v>0</v>
      </c>
      <c r="H42" s="999" t="s">
        <v>389</v>
      </c>
      <c r="I42" s="1667"/>
    </row>
    <row r="43" spans="1:9" ht="17.100000000000001" customHeight="1" x14ac:dyDescent="0.25">
      <c r="A43" s="1858"/>
      <c r="B43" s="997" t="s">
        <v>882</v>
      </c>
      <c r="C43" s="1006">
        <v>0</v>
      </c>
      <c r="D43" s="1006">
        <v>0</v>
      </c>
      <c r="E43" s="1006">
        <v>0</v>
      </c>
      <c r="F43" s="1006">
        <v>0</v>
      </c>
      <c r="G43" s="1006">
        <f t="shared" si="2"/>
        <v>0</v>
      </c>
      <c r="H43" s="999" t="s">
        <v>390</v>
      </c>
      <c r="I43" s="1667"/>
    </row>
    <row r="44" spans="1:9" ht="17.100000000000001" customHeight="1" x14ac:dyDescent="0.25">
      <c r="A44" s="1858"/>
      <c r="B44" s="997" t="s">
        <v>883</v>
      </c>
      <c r="C44" s="1006">
        <v>1</v>
      </c>
      <c r="D44" s="1006">
        <v>0</v>
      </c>
      <c r="E44" s="1006">
        <v>0</v>
      </c>
      <c r="F44" s="1006">
        <v>0</v>
      </c>
      <c r="G44" s="1006">
        <f t="shared" si="2"/>
        <v>1</v>
      </c>
      <c r="H44" s="999" t="s">
        <v>416</v>
      </c>
      <c r="I44" s="1667"/>
    </row>
    <row r="45" spans="1:9" ht="17.100000000000001" customHeight="1" thickBot="1" x14ac:dyDescent="0.3">
      <c r="A45" s="1858"/>
      <c r="B45" s="1000" t="s">
        <v>531</v>
      </c>
      <c r="C45" s="1006">
        <v>4</v>
      </c>
      <c r="D45" s="1006">
        <v>2</v>
      </c>
      <c r="E45" s="1006">
        <v>1</v>
      </c>
      <c r="F45" s="1006">
        <v>0</v>
      </c>
      <c r="G45" s="1006">
        <f t="shared" si="2"/>
        <v>7</v>
      </c>
      <c r="H45" s="1001" t="s">
        <v>503</v>
      </c>
      <c r="I45" s="1667"/>
    </row>
    <row r="46" spans="1:9" ht="17.100000000000001" customHeight="1" thickBot="1" x14ac:dyDescent="0.3">
      <c r="A46" s="1859"/>
      <c r="B46" s="1002" t="s">
        <v>525</v>
      </c>
      <c r="C46" s="1014">
        <f>SUM(C39:C45)</f>
        <v>148</v>
      </c>
      <c r="D46" s="1014">
        <f>SUM(D39:D45)</f>
        <v>7</v>
      </c>
      <c r="E46" s="1014">
        <f>SUM(E39:E45)</f>
        <v>1</v>
      </c>
      <c r="F46" s="1014">
        <f>SUM(F39:F45)</f>
        <v>0</v>
      </c>
      <c r="G46" s="1014">
        <f t="shared" si="2"/>
        <v>156</v>
      </c>
      <c r="H46" s="1003" t="s">
        <v>376</v>
      </c>
      <c r="I46" s="1860"/>
    </row>
    <row r="47" spans="1:9" ht="17.100000000000001" customHeight="1" x14ac:dyDescent="0.25">
      <c r="A47" s="1861" t="s">
        <v>359</v>
      </c>
      <c r="B47" s="994" t="s">
        <v>527</v>
      </c>
      <c r="C47" s="1021">
        <v>0</v>
      </c>
      <c r="D47" s="1021">
        <v>0</v>
      </c>
      <c r="E47" s="1021">
        <v>0</v>
      </c>
      <c r="F47" s="1021">
        <v>0</v>
      </c>
      <c r="G47" s="1005">
        <v>0</v>
      </c>
      <c r="H47" s="996" t="s">
        <v>377</v>
      </c>
      <c r="I47" s="1757" t="s">
        <v>499</v>
      </c>
    </row>
    <row r="48" spans="1:9" ht="17.100000000000001" customHeight="1" x14ac:dyDescent="0.25">
      <c r="A48" s="1858"/>
      <c r="B48" s="997" t="s">
        <v>528</v>
      </c>
      <c r="C48" s="1022">
        <v>0</v>
      </c>
      <c r="D48" s="1022">
        <v>0</v>
      </c>
      <c r="E48" s="1022">
        <v>0</v>
      </c>
      <c r="F48" s="1022">
        <v>0</v>
      </c>
      <c r="G48" s="1006">
        <v>0</v>
      </c>
      <c r="H48" s="999" t="s">
        <v>378</v>
      </c>
      <c r="I48" s="1343"/>
    </row>
    <row r="49" spans="1:9" ht="17.100000000000001" customHeight="1" x14ac:dyDescent="0.25">
      <c r="A49" s="1858"/>
      <c r="B49" s="997" t="s">
        <v>529</v>
      </c>
      <c r="C49" s="1022">
        <v>0</v>
      </c>
      <c r="D49" s="1022">
        <v>0</v>
      </c>
      <c r="E49" s="1022">
        <v>0</v>
      </c>
      <c r="F49" s="1022">
        <v>0</v>
      </c>
      <c r="G49" s="1006">
        <v>0</v>
      </c>
      <c r="H49" s="999" t="s">
        <v>380</v>
      </c>
      <c r="I49" s="1343"/>
    </row>
    <row r="50" spans="1:9" ht="17.100000000000001" customHeight="1" x14ac:dyDescent="0.25">
      <c r="A50" s="1858"/>
      <c r="B50" s="997" t="s">
        <v>530</v>
      </c>
      <c r="C50" s="1022">
        <v>0</v>
      </c>
      <c r="D50" s="1022">
        <v>0</v>
      </c>
      <c r="E50" s="1022">
        <v>0</v>
      </c>
      <c r="F50" s="1022">
        <v>0</v>
      </c>
      <c r="G50" s="1006">
        <v>0</v>
      </c>
      <c r="H50" s="999" t="s">
        <v>389</v>
      </c>
      <c r="I50" s="1343"/>
    </row>
    <row r="51" spans="1:9" ht="17.100000000000001" customHeight="1" x14ac:dyDescent="0.25">
      <c r="A51" s="1858"/>
      <c r="B51" s="997" t="s">
        <v>882</v>
      </c>
      <c r="C51" s="1022">
        <v>0</v>
      </c>
      <c r="D51" s="1022">
        <v>0</v>
      </c>
      <c r="E51" s="1022">
        <v>0</v>
      </c>
      <c r="F51" s="1022">
        <v>0</v>
      </c>
      <c r="G51" s="1006">
        <v>0</v>
      </c>
      <c r="H51" s="999" t="s">
        <v>390</v>
      </c>
      <c r="I51" s="1343"/>
    </row>
    <row r="52" spans="1:9" ht="17.100000000000001" customHeight="1" x14ac:dyDescent="0.25">
      <c r="A52" s="1858"/>
      <c r="B52" s="997" t="s">
        <v>883</v>
      </c>
      <c r="C52" s="1022">
        <v>0</v>
      </c>
      <c r="D52" s="1022">
        <v>0</v>
      </c>
      <c r="E52" s="1022">
        <v>0</v>
      </c>
      <c r="F52" s="1022">
        <v>0</v>
      </c>
      <c r="G52" s="1006">
        <v>0</v>
      </c>
      <c r="H52" s="999" t="s">
        <v>416</v>
      </c>
      <c r="I52" s="1343"/>
    </row>
    <row r="53" spans="1:9" ht="17.100000000000001" customHeight="1" thickBot="1" x14ac:dyDescent="0.3">
      <c r="A53" s="1858"/>
      <c r="B53" s="1000" t="s">
        <v>531</v>
      </c>
      <c r="C53" s="1011">
        <v>0</v>
      </c>
      <c r="D53" s="1011">
        <v>0</v>
      </c>
      <c r="E53" s="1011">
        <v>2</v>
      </c>
      <c r="F53" s="1011">
        <v>0</v>
      </c>
      <c r="G53" s="1011">
        <v>2</v>
      </c>
      <c r="H53" s="1001" t="s">
        <v>503</v>
      </c>
      <c r="I53" s="1343"/>
    </row>
    <row r="54" spans="1:9" ht="17.100000000000001" customHeight="1" thickBot="1" x14ac:dyDescent="0.3">
      <c r="A54" s="1858"/>
      <c r="B54" s="1002" t="s">
        <v>525</v>
      </c>
      <c r="C54" s="1014">
        <v>0</v>
      </c>
      <c r="D54" s="1014">
        <v>0</v>
      </c>
      <c r="E54" s="1014">
        <v>2</v>
      </c>
      <c r="F54" s="1014">
        <v>0</v>
      </c>
      <c r="G54" s="1014">
        <v>2</v>
      </c>
      <c r="H54" s="1003" t="s">
        <v>376</v>
      </c>
      <c r="I54" s="1877"/>
    </row>
    <row r="55" spans="1:9" ht="17.100000000000001" customHeight="1" x14ac:dyDescent="0.25">
      <c r="A55" s="1861" t="s">
        <v>172</v>
      </c>
      <c r="B55" s="1012" t="s">
        <v>527</v>
      </c>
      <c r="C55" s="1013">
        <v>112</v>
      </c>
      <c r="D55" s="1013">
        <v>3</v>
      </c>
      <c r="E55" s="1013">
        <v>0</v>
      </c>
      <c r="F55" s="1013">
        <v>0</v>
      </c>
      <c r="G55" s="1013">
        <f t="shared" ref="G55:G62" si="3">SUM(C55:F55)</f>
        <v>115</v>
      </c>
      <c r="H55" s="1007" t="s">
        <v>377</v>
      </c>
      <c r="I55" s="1875" t="s">
        <v>415</v>
      </c>
    </row>
    <row r="56" spans="1:9" ht="17.100000000000001" customHeight="1" x14ac:dyDescent="0.25">
      <c r="A56" s="1858"/>
      <c r="B56" s="997" t="s">
        <v>528</v>
      </c>
      <c r="C56" s="1006">
        <v>0</v>
      </c>
      <c r="D56" s="1006">
        <v>0</v>
      </c>
      <c r="E56" s="1006">
        <v>0</v>
      </c>
      <c r="F56" s="1006">
        <v>0</v>
      </c>
      <c r="G56" s="1006">
        <f t="shared" si="3"/>
        <v>0</v>
      </c>
      <c r="H56" s="999" t="s">
        <v>378</v>
      </c>
      <c r="I56" s="1876"/>
    </row>
    <row r="57" spans="1:9" ht="17.100000000000001" customHeight="1" x14ac:dyDescent="0.25">
      <c r="A57" s="1858"/>
      <c r="B57" s="997" t="s">
        <v>529</v>
      </c>
      <c r="C57" s="1006">
        <v>0</v>
      </c>
      <c r="D57" s="1006">
        <v>3</v>
      </c>
      <c r="E57" s="1006">
        <v>0</v>
      </c>
      <c r="F57" s="1006">
        <v>0</v>
      </c>
      <c r="G57" s="1006">
        <f t="shared" si="3"/>
        <v>3</v>
      </c>
      <c r="H57" s="999" t="s">
        <v>380</v>
      </c>
      <c r="I57" s="1876"/>
    </row>
    <row r="58" spans="1:9" ht="17.100000000000001" customHeight="1" x14ac:dyDescent="0.25">
      <c r="A58" s="1858"/>
      <c r="B58" s="997" t="s">
        <v>530</v>
      </c>
      <c r="C58" s="1006">
        <v>0</v>
      </c>
      <c r="D58" s="1006">
        <v>4</v>
      </c>
      <c r="E58" s="1006">
        <v>2</v>
      </c>
      <c r="F58" s="1006">
        <v>0</v>
      </c>
      <c r="G58" s="1006">
        <f t="shared" si="3"/>
        <v>6</v>
      </c>
      <c r="H58" s="999" t="s">
        <v>389</v>
      </c>
      <c r="I58" s="1876"/>
    </row>
    <row r="59" spans="1:9" ht="17.100000000000001" customHeight="1" x14ac:dyDescent="0.25">
      <c r="A59" s="1858"/>
      <c r="B59" s="997" t="s">
        <v>882</v>
      </c>
      <c r="C59" s="1006">
        <v>0</v>
      </c>
      <c r="D59" s="1006">
        <v>0</v>
      </c>
      <c r="E59" s="1006">
        <v>0</v>
      </c>
      <c r="F59" s="1006">
        <v>0</v>
      </c>
      <c r="G59" s="1006">
        <f t="shared" si="3"/>
        <v>0</v>
      </c>
      <c r="H59" s="999" t="s">
        <v>390</v>
      </c>
      <c r="I59" s="1876"/>
    </row>
    <row r="60" spans="1:9" ht="17.100000000000001" customHeight="1" x14ac:dyDescent="0.25">
      <c r="A60" s="1858"/>
      <c r="B60" s="997" t="s">
        <v>883</v>
      </c>
      <c r="C60" s="1006">
        <v>0</v>
      </c>
      <c r="D60" s="1006">
        <v>0</v>
      </c>
      <c r="E60" s="1006">
        <v>2</v>
      </c>
      <c r="F60" s="1006">
        <v>0</v>
      </c>
      <c r="G60" s="1006">
        <f t="shared" si="3"/>
        <v>2</v>
      </c>
      <c r="H60" s="999" t="s">
        <v>416</v>
      </c>
      <c r="I60" s="1876"/>
    </row>
    <row r="61" spans="1:9" ht="17.100000000000001" customHeight="1" thickBot="1" x14ac:dyDescent="0.3">
      <c r="A61" s="1858"/>
      <c r="B61" s="1000" t="s">
        <v>531</v>
      </c>
      <c r="C61" s="1006">
        <v>0</v>
      </c>
      <c r="D61" s="1006">
        <v>0</v>
      </c>
      <c r="E61" s="1006">
        <v>0</v>
      </c>
      <c r="F61" s="1006">
        <v>0</v>
      </c>
      <c r="G61" s="1006">
        <f t="shared" si="3"/>
        <v>0</v>
      </c>
      <c r="H61" s="1001" t="s">
        <v>503</v>
      </c>
      <c r="I61" s="1876"/>
    </row>
    <row r="62" spans="1:9" ht="17.100000000000001" customHeight="1" thickBot="1" x14ac:dyDescent="0.3">
      <c r="A62" s="1858"/>
      <c r="B62" s="1002" t="s">
        <v>525</v>
      </c>
      <c r="C62" s="1014">
        <f>SUM(C55:C61)</f>
        <v>112</v>
      </c>
      <c r="D62" s="1014">
        <f>SUM(D55:D61)</f>
        <v>10</v>
      </c>
      <c r="E62" s="1014">
        <f>SUM(E55:E61)</f>
        <v>4</v>
      </c>
      <c r="F62" s="1014">
        <f>SUM(F55:F61)</f>
        <v>0</v>
      </c>
      <c r="G62" s="1014">
        <f t="shared" si="3"/>
        <v>126</v>
      </c>
      <c r="H62" s="1003" t="s">
        <v>376</v>
      </c>
      <c r="I62" s="1876"/>
    </row>
    <row r="63" spans="1:9" ht="17.100000000000001" customHeight="1" x14ac:dyDescent="0.25">
      <c r="A63" s="1872" t="s">
        <v>353</v>
      </c>
      <c r="B63" s="1023" t="s">
        <v>527</v>
      </c>
      <c r="C63" s="1024">
        <v>7040</v>
      </c>
      <c r="D63" s="1024">
        <v>270</v>
      </c>
      <c r="E63" s="1024">
        <v>191</v>
      </c>
      <c r="F63" s="1024">
        <v>1</v>
      </c>
      <c r="G63" s="1024">
        <v>7502</v>
      </c>
      <c r="H63" s="1025" t="s">
        <v>377</v>
      </c>
      <c r="I63" s="1869" t="s">
        <v>709</v>
      </c>
    </row>
    <row r="64" spans="1:9" ht="17.100000000000001" customHeight="1" x14ac:dyDescent="0.25">
      <c r="A64" s="1873"/>
      <c r="B64" s="1030" t="s">
        <v>528</v>
      </c>
      <c r="C64" s="1031">
        <v>24</v>
      </c>
      <c r="D64" s="1031">
        <v>4</v>
      </c>
      <c r="E64" s="1031">
        <v>15</v>
      </c>
      <c r="F64" s="1031">
        <v>0</v>
      </c>
      <c r="G64" s="1031">
        <v>43</v>
      </c>
      <c r="H64" s="1032" t="s">
        <v>378</v>
      </c>
      <c r="I64" s="1870"/>
    </row>
    <row r="65" spans="1:9" ht="17.100000000000001" customHeight="1" x14ac:dyDescent="0.25">
      <c r="A65" s="1873"/>
      <c r="B65" s="1030" t="s">
        <v>529</v>
      </c>
      <c r="C65" s="1031">
        <v>130</v>
      </c>
      <c r="D65" s="1031">
        <v>491</v>
      </c>
      <c r="E65" s="1031">
        <v>35</v>
      </c>
      <c r="F65" s="1031">
        <v>2</v>
      </c>
      <c r="G65" s="1031">
        <v>658</v>
      </c>
      <c r="H65" s="1032" t="s">
        <v>380</v>
      </c>
      <c r="I65" s="1870"/>
    </row>
    <row r="66" spans="1:9" ht="17.100000000000001" customHeight="1" x14ac:dyDescent="0.25">
      <c r="A66" s="1873"/>
      <c r="B66" s="1030" t="s">
        <v>530</v>
      </c>
      <c r="C66" s="1031">
        <v>12</v>
      </c>
      <c r="D66" s="1031">
        <v>289</v>
      </c>
      <c r="E66" s="1031">
        <v>64</v>
      </c>
      <c r="F66" s="1031">
        <v>1</v>
      </c>
      <c r="G66" s="1031">
        <v>366</v>
      </c>
      <c r="H66" s="1032" t="s">
        <v>389</v>
      </c>
      <c r="I66" s="1870"/>
    </row>
    <row r="67" spans="1:9" ht="17.100000000000001" customHeight="1" x14ac:dyDescent="0.25">
      <c r="A67" s="1873"/>
      <c r="B67" s="1030" t="s">
        <v>882</v>
      </c>
      <c r="C67" s="1031">
        <v>49</v>
      </c>
      <c r="D67" s="1031">
        <v>114</v>
      </c>
      <c r="E67" s="1031">
        <v>5</v>
      </c>
      <c r="F67" s="1031">
        <v>1</v>
      </c>
      <c r="G67" s="1031">
        <v>169</v>
      </c>
      <c r="H67" s="1032" t="s">
        <v>390</v>
      </c>
      <c r="I67" s="1870"/>
    </row>
    <row r="68" spans="1:9" ht="17.100000000000001" customHeight="1" x14ac:dyDescent="0.25">
      <c r="A68" s="1873"/>
      <c r="B68" s="1030" t="s">
        <v>883</v>
      </c>
      <c r="C68" s="1031">
        <v>21</v>
      </c>
      <c r="D68" s="1031">
        <v>562</v>
      </c>
      <c r="E68" s="1031">
        <v>43</v>
      </c>
      <c r="F68" s="1031">
        <v>1</v>
      </c>
      <c r="G68" s="1031">
        <v>627</v>
      </c>
      <c r="H68" s="1032" t="s">
        <v>416</v>
      </c>
      <c r="I68" s="1870"/>
    </row>
    <row r="69" spans="1:9" ht="17.100000000000001" customHeight="1" thickBot="1" x14ac:dyDescent="0.3">
      <c r="A69" s="1873"/>
      <c r="B69" s="1027" t="s">
        <v>531</v>
      </c>
      <c r="C69" s="1028">
        <v>270</v>
      </c>
      <c r="D69" s="1028">
        <v>387</v>
      </c>
      <c r="E69" s="1028">
        <v>178</v>
      </c>
      <c r="F69" s="1028">
        <v>27</v>
      </c>
      <c r="G69" s="1028">
        <v>862</v>
      </c>
      <c r="H69" s="1026" t="s">
        <v>503</v>
      </c>
      <c r="I69" s="1870"/>
    </row>
    <row r="70" spans="1:9" ht="17.100000000000001" customHeight="1" thickBot="1" x14ac:dyDescent="0.3">
      <c r="A70" s="1874"/>
      <c r="B70" s="1002" t="s">
        <v>525</v>
      </c>
      <c r="C70" s="1014">
        <v>7546</v>
      </c>
      <c r="D70" s="1014">
        <v>2117</v>
      </c>
      <c r="E70" s="1014">
        <v>531</v>
      </c>
      <c r="F70" s="1014">
        <v>33</v>
      </c>
      <c r="G70" s="1014">
        <v>10227</v>
      </c>
      <c r="H70" s="1003" t="s">
        <v>376</v>
      </c>
      <c r="I70" s="1871"/>
    </row>
    <row r="71" spans="1:9" ht="15" customHeight="1" x14ac:dyDescent="0.25">
      <c r="B71" s="1029"/>
      <c r="C71" s="1029"/>
      <c r="D71" s="1029"/>
      <c r="E71" s="1029"/>
      <c r="F71" s="1029"/>
      <c r="G71" s="1029"/>
    </row>
    <row r="72" spans="1:9" ht="15.75" x14ac:dyDescent="0.25">
      <c r="B72" s="327"/>
      <c r="C72" s="327"/>
      <c r="D72" s="327"/>
      <c r="E72" s="327"/>
      <c r="F72" s="327"/>
      <c r="G72" s="327"/>
    </row>
    <row r="73" spans="1:9" ht="15.75" x14ac:dyDescent="0.25">
      <c r="B73" s="327"/>
      <c r="C73" s="327"/>
      <c r="D73" s="327"/>
      <c r="E73" s="327"/>
      <c r="F73" s="327"/>
      <c r="G73" s="327"/>
    </row>
    <row r="74" spans="1:9" ht="15.75" x14ac:dyDescent="0.25">
      <c r="B74" s="327"/>
      <c r="C74" s="327"/>
      <c r="D74" s="327"/>
      <c r="E74" s="327"/>
      <c r="F74" s="327"/>
      <c r="G74" s="327"/>
    </row>
    <row r="75" spans="1:9" ht="15.75" x14ac:dyDescent="0.25">
      <c r="B75" s="327"/>
      <c r="C75" s="327"/>
      <c r="D75" s="327"/>
      <c r="E75" s="327"/>
      <c r="F75" s="327"/>
      <c r="G75" s="327"/>
    </row>
    <row r="76" spans="1:9" ht="15.75" x14ac:dyDescent="0.25">
      <c r="B76" s="327"/>
      <c r="C76" s="327"/>
      <c r="D76" s="327"/>
      <c r="E76" s="327"/>
      <c r="F76" s="327"/>
      <c r="G76" s="327"/>
    </row>
    <row r="77" spans="1:9" ht="15.75" x14ac:dyDescent="0.25">
      <c r="B77" s="327"/>
      <c r="C77" s="327"/>
      <c r="D77" s="327"/>
      <c r="E77" s="327"/>
      <c r="F77" s="327"/>
      <c r="G77" s="327"/>
    </row>
    <row r="78" spans="1:9" ht="15.75" x14ac:dyDescent="0.25">
      <c r="B78" s="327"/>
      <c r="C78" s="327"/>
      <c r="D78" s="327"/>
      <c r="E78" s="327"/>
      <c r="F78" s="327"/>
      <c r="G78" s="327"/>
    </row>
    <row r="79" spans="1:9" ht="15.75" x14ac:dyDescent="0.25">
      <c r="B79" s="327"/>
      <c r="C79" s="327"/>
      <c r="D79" s="327"/>
      <c r="E79" s="327"/>
      <c r="F79" s="327"/>
      <c r="G79" s="327"/>
    </row>
    <row r="80" spans="1:9" ht="15.75" x14ac:dyDescent="0.25">
      <c r="B80" s="327"/>
      <c r="C80" s="327"/>
      <c r="D80" s="327"/>
      <c r="E80" s="327"/>
      <c r="F80" s="327"/>
      <c r="G80" s="327"/>
    </row>
    <row r="81" spans="2:7" ht="15.75" x14ac:dyDescent="0.25">
      <c r="B81" s="327"/>
      <c r="C81" s="327"/>
      <c r="D81" s="327"/>
      <c r="E81" s="327"/>
      <c r="F81" s="327"/>
      <c r="G81" s="327"/>
    </row>
    <row r="82" spans="2:7" ht="15.75" x14ac:dyDescent="0.25">
      <c r="B82" s="327"/>
      <c r="C82" s="327"/>
      <c r="D82" s="327"/>
      <c r="E82" s="327"/>
      <c r="F82" s="327"/>
      <c r="G82" s="327"/>
    </row>
    <row r="83" spans="2:7" ht="15.75" x14ac:dyDescent="0.25">
      <c r="B83" s="327"/>
      <c r="C83" s="327"/>
      <c r="D83" s="327"/>
      <c r="E83" s="327"/>
      <c r="F83" s="327"/>
      <c r="G83" s="327"/>
    </row>
    <row r="84" spans="2:7" ht="15.75" x14ac:dyDescent="0.25">
      <c r="B84" s="327"/>
      <c r="C84" s="327"/>
      <c r="D84" s="327"/>
      <c r="E84" s="327"/>
      <c r="F84" s="327"/>
      <c r="G84" s="327"/>
    </row>
    <row r="85" spans="2:7" ht="15.75" x14ac:dyDescent="0.25">
      <c r="B85" s="327"/>
      <c r="C85" s="327"/>
      <c r="D85" s="327"/>
      <c r="E85" s="327"/>
      <c r="F85" s="327"/>
      <c r="G85" s="327"/>
    </row>
    <row r="86" spans="2:7" ht="15.75" x14ac:dyDescent="0.25">
      <c r="B86" s="327"/>
      <c r="C86" s="327"/>
      <c r="D86" s="327"/>
      <c r="E86" s="327"/>
      <c r="F86" s="327"/>
      <c r="G86" s="327"/>
    </row>
    <row r="87" spans="2:7" ht="15.75" x14ac:dyDescent="0.25">
      <c r="B87" s="327"/>
      <c r="C87" s="327"/>
      <c r="D87" s="327"/>
      <c r="E87" s="327"/>
      <c r="F87" s="327"/>
      <c r="G87" s="327"/>
    </row>
    <row r="88" spans="2:7" ht="15.75" x14ac:dyDescent="0.25">
      <c r="B88" s="327"/>
      <c r="C88" s="327"/>
      <c r="D88" s="327"/>
      <c r="E88" s="327"/>
      <c r="F88" s="327"/>
      <c r="G88" s="327"/>
    </row>
    <row r="89" spans="2:7" ht="15.75" x14ac:dyDescent="0.25">
      <c r="B89" s="327"/>
      <c r="C89" s="327"/>
      <c r="D89" s="327"/>
      <c r="E89" s="327"/>
      <c r="F89" s="327"/>
      <c r="G89" s="327"/>
    </row>
    <row r="90" spans="2:7" ht="15.75" x14ac:dyDescent="0.25">
      <c r="B90" s="327"/>
      <c r="C90" s="327"/>
      <c r="D90" s="327"/>
      <c r="E90" s="327"/>
      <c r="F90" s="327"/>
      <c r="G90" s="327"/>
    </row>
    <row r="91" spans="2:7" ht="15.75" x14ac:dyDescent="0.25">
      <c r="B91" s="327"/>
      <c r="C91" s="327"/>
      <c r="D91" s="327"/>
      <c r="E91" s="327"/>
      <c r="F91" s="327"/>
      <c r="G91" s="327"/>
    </row>
    <row r="92" spans="2:7" ht="15.75" x14ac:dyDescent="0.25">
      <c r="B92" s="327"/>
      <c r="C92" s="327"/>
      <c r="D92" s="327"/>
      <c r="E92" s="327"/>
      <c r="F92" s="327"/>
      <c r="G92" s="327"/>
    </row>
    <row r="93" spans="2:7" ht="15.75" x14ac:dyDescent="0.25">
      <c r="B93" s="327"/>
      <c r="C93" s="327"/>
      <c r="D93" s="327"/>
      <c r="E93" s="327"/>
      <c r="F93" s="327"/>
      <c r="G93" s="327"/>
    </row>
    <row r="94" spans="2:7" ht="15.75" x14ac:dyDescent="0.25">
      <c r="B94" s="327"/>
      <c r="C94" s="327"/>
      <c r="D94" s="327"/>
      <c r="E94" s="327"/>
      <c r="F94" s="327"/>
      <c r="G94" s="327"/>
    </row>
    <row r="95" spans="2:7" ht="15.75" x14ac:dyDescent="0.25">
      <c r="B95" s="327"/>
      <c r="C95" s="327"/>
      <c r="D95" s="327"/>
      <c r="E95" s="327"/>
      <c r="F95" s="327"/>
      <c r="G95" s="327"/>
    </row>
    <row r="96" spans="2:7" ht="15.75" x14ac:dyDescent="0.25">
      <c r="B96" s="327"/>
      <c r="C96" s="327"/>
      <c r="D96" s="327"/>
      <c r="E96" s="327"/>
      <c r="F96" s="327"/>
      <c r="G96" s="327"/>
    </row>
    <row r="97" spans="2:7" ht="15.75" x14ac:dyDescent="0.25">
      <c r="B97" s="327"/>
      <c r="C97" s="327"/>
      <c r="D97" s="327"/>
      <c r="E97" s="327"/>
      <c r="F97" s="327"/>
      <c r="G97" s="327"/>
    </row>
    <row r="98" spans="2:7" ht="15.75" x14ac:dyDescent="0.25">
      <c r="B98" s="327"/>
      <c r="C98" s="327"/>
      <c r="D98" s="327"/>
      <c r="E98" s="327"/>
      <c r="F98" s="327"/>
      <c r="G98" s="327"/>
    </row>
    <row r="99" spans="2:7" ht="15.75" x14ac:dyDescent="0.25">
      <c r="B99" s="327"/>
      <c r="C99" s="327"/>
      <c r="D99" s="327"/>
      <c r="E99" s="327"/>
      <c r="F99" s="327"/>
      <c r="G99" s="327"/>
    </row>
    <row r="100" spans="2:7" ht="15.75" x14ac:dyDescent="0.25">
      <c r="B100" s="327"/>
      <c r="C100" s="327"/>
      <c r="D100" s="327"/>
      <c r="E100" s="327"/>
      <c r="F100" s="327"/>
      <c r="G100" s="327"/>
    </row>
    <row r="101" spans="2:7" ht="15.75" x14ac:dyDescent="0.25">
      <c r="B101" s="327"/>
      <c r="C101" s="327"/>
      <c r="D101" s="327"/>
      <c r="E101" s="327"/>
      <c r="F101" s="327"/>
      <c r="G101" s="327"/>
    </row>
    <row r="102" spans="2:7" ht="15.75" x14ac:dyDescent="0.25">
      <c r="B102" s="327"/>
      <c r="C102" s="327"/>
      <c r="D102" s="327"/>
      <c r="E102" s="327"/>
      <c r="F102" s="327"/>
      <c r="G102" s="327"/>
    </row>
    <row r="103" spans="2:7" ht="15.75" x14ac:dyDescent="0.25">
      <c r="B103" s="327"/>
      <c r="C103" s="327"/>
      <c r="D103" s="327"/>
      <c r="E103" s="327"/>
      <c r="F103" s="327"/>
      <c r="G103" s="327"/>
    </row>
    <row r="104" spans="2:7" ht="15.75" x14ac:dyDescent="0.25">
      <c r="B104" s="327"/>
      <c r="C104" s="327"/>
      <c r="D104" s="327"/>
      <c r="E104" s="327"/>
      <c r="F104" s="327"/>
      <c r="G104" s="327"/>
    </row>
    <row r="105" spans="2:7" ht="15.75" x14ac:dyDescent="0.25">
      <c r="B105" s="327"/>
      <c r="C105" s="327"/>
      <c r="D105" s="327"/>
      <c r="E105" s="327"/>
      <c r="F105" s="327"/>
      <c r="G105" s="327"/>
    </row>
    <row r="106" spans="2:7" ht="15.75" x14ac:dyDescent="0.25">
      <c r="B106" s="327"/>
      <c r="C106" s="327"/>
      <c r="D106" s="327"/>
      <c r="E106" s="327"/>
      <c r="F106" s="327"/>
      <c r="G106" s="327"/>
    </row>
    <row r="107" spans="2:7" ht="15.75" x14ac:dyDescent="0.25">
      <c r="B107" s="327"/>
      <c r="C107" s="327"/>
      <c r="D107" s="327"/>
      <c r="E107" s="327"/>
      <c r="F107" s="327"/>
      <c r="G107" s="327"/>
    </row>
    <row r="108" spans="2:7" ht="15.75" x14ac:dyDescent="0.25">
      <c r="B108" s="327"/>
      <c r="C108" s="327"/>
      <c r="D108" s="327"/>
      <c r="E108" s="327"/>
      <c r="F108" s="327"/>
      <c r="G108" s="327"/>
    </row>
    <row r="109" spans="2:7" ht="15.75" x14ac:dyDescent="0.25">
      <c r="B109" s="327"/>
      <c r="C109" s="327"/>
      <c r="D109" s="327"/>
      <c r="E109" s="327"/>
      <c r="F109" s="327"/>
      <c r="G109" s="327"/>
    </row>
    <row r="110" spans="2:7" ht="15.75" x14ac:dyDescent="0.25">
      <c r="B110" s="327"/>
      <c r="C110" s="327"/>
      <c r="D110" s="327"/>
      <c r="E110" s="327"/>
      <c r="F110" s="327"/>
      <c r="G110" s="327"/>
    </row>
    <row r="111" spans="2:7" ht="15.75" x14ac:dyDescent="0.25">
      <c r="B111" s="327"/>
      <c r="C111" s="327"/>
      <c r="D111" s="327"/>
      <c r="E111" s="327"/>
      <c r="F111" s="327"/>
      <c r="G111" s="327"/>
    </row>
    <row r="112" spans="2:7" ht="15.75" x14ac:dyDescent="0.25">
      <c r="B112" s="327"/>
      <c r="C112" s="327"/>
      <c r="D112" s="327"/>
      <c r="E112" s="327"/>
      <c r="F112" s="327"/>
      <c r="G112" s="327"/>
    </row>
    <row r="113" spans="2:7" ht="15.75" x14ac:dyDescent="0.25">
      <c r="B113" s="327"/>
      <c r="C113" s="327"/>
      <c r="D113" s="327"/>
      <c r="E113" s="327"/>
      <c r="F113" s="327"/>
      <c r="G113" s="327"/>
    </row>
    <row r="114" spans="2:7" ht="15.75" x14ac:dyDescent="0.25">
      <c r="B114" s="327"/>
      <c r="C114" s="327"/>
      <c r="D114" s="327"/>
      <c r="E114" s="327"/>
      <c r="F114" s="327"/>
      <c r="G114" s="327"/>
    </row>
    <row r="115" spans="2:7" ht="15.75" x14ac:dyDescent="0.25">
      <c r="B115" s="327"/>
      <c r="C115" s="327"/>
      <c r="D115" s="327"/>
      <c r="E115" s="327"/>
      <c r="F115" s="327"/>
      <c r="G115" s="327"/>
    </row>
    <row r="116" spans="2:7" ht="15.75" x14ac:dyDescent="0.25">
      <c r="B116" s="327"/>
      <c r="C116" s="327"/>
      <c r="D116" s="327"/>
      <c r="E116" s="327"/>
      <c r="F116" s="327"/>
      <c r="G116" s="327"/>
    </row>
    <row r="117" spans="2:7" ht="15.75" x14ac:dyDescent="0.25">
      <c r="B117" s="327"/>
      <c r="C117" s="327"/>
      <c r="D117" s="327"/>
      <c r="E117" s="327"/>
      <c r="F117" s="327"/>
      <c r="G117" s="327"/>
    </row>
    <row r="140" spans="8:8" x14ac:dyDescent="0.25">
      <c r="H140" s="12"/>
    </row>
    <row r="141" spans="8:8" x14ac:dyDescent="0.25">
      <c r="H141" s="12"/>
    </row>
    <row r="142" spans="8:8" x14ac:dyDescent="0.25">
      <c r="H142" s="12"/>
    </row>
    <row r="143" spans="8:8" x14ac:dyDescent="0.25">
      <c r="H143" s="12"/>
    </row>
    <row r="144" spans="8:8" x14ac:dyDescent="0.25">
      <c r="H144" s="12"/>
    </row>
    <row r="145" spans="8:8" x14ac:dyDescent="0.25">
      <c r="H145" s="12"/>
    </row>
    <row r="146" spans="8:8" x14ac:dyDescent="0.25">
      <c r="H146" s="12"/>
    </row>
    <row r="147" spans="8:8" x14ac:dyDescent="0.25">
      <c r="H147" s="374"/>
    </row>
    <row r="148" spans="8:8" x14ac:dyDescent="0.25">
      <c r="H148" s="12"/>
    </row>
    <row r="218" spans="8:8" x14ac:dyDescent="0.25">
      <c r="H218" s="12"/>
    </row>
    <row r="219" spans="8:8" x14ac:dyDescent="0.25">
      <c r="H219" s="12"/>
    </row>
    <row r="220" spans="8:8" x14ac:dyDescent="0.25">
      <c r="H220" s="12"/>
    </row>
    <row r="221" spans="8:8" x14ac:dyDescent="0.25">
      <c r="H221" s="12"/>
    </row>
    <row r="222" spans="8:8" x14ac:dyDescent="0.25">
      <c r="H222" s="12"/>
    </row>
    <row r="223" spans="8:8" x14ac:dyDescent="0.25">
      <c r="H223" s="12"/>
    </row>
    <row r="224" spans="8:8" x14ac:dyDescent="0.25">
      <c r="H224" s="12"/>
    </row>
    <row r="225" spans="8:8" ht="15.75" thickBot="1" x14ac:dyDescent="0.3">
      <c r="H225" s="375"/>
    </row>
    <row r="226" spans="8:8" x14ac:dyDescent="0.25">
      <c r="H226" s="12"/>
    </row>
    <row r="280" spans="8:8" x14ac:dyDescent="0.25">
      <c r="H280" s="12"/>
    </row>
    <row r="281" spans="8:8" x14ac:dyDescent="0.25">
      <c r="H281" s="12"/>
    </row>
    <row r="282" spans="8:8" x14ac:dyDescent="0.25">
      <c r="H282" s="12"/>
    </row>
    <row r="283" spans="8:8" x14ac:dyDescent="0.25">
      <c r="H283" s="12"/>
    </row>
    <row r="284" spans="8:8" x14ac:dyDescent="0.25">
      <c r="H284" s="12"/>
    </row>
    <row r="285" spans="8:8" x14ac:dyDescent="0.25">
      <c r="H285" s="12"/>
    </row>
    <row r="286" spans="8:8" x14ac:dyDescent="0.25">
      <c r="H286" s="12"/>
    </row>
    <row r="287" spans="8:8" x14ac:dyDescent="0.25">
      <c r="H287" s="374"/>
    </row>
    <row r="288" spans="8:8" x14ac:dyDescent="0.25">
      <c r="H288" s="12"/>
    </row>
    <row r="358" spans="8:8" x14ac:dyDescent="0.25">
      <c r="H358" s="12"/>
    </row>
    <row r="421" spans="8:8" x14ac:dyDescent="0.25">
      <c r="H421" s="12"/>
    </row>
    <row r="422" spans="8:8" x14ac:dyDescent="0.25">
      <c r="H422" s="12"/>
    </row>
    <row r="423" spans="8:8" x14ac:dyDescent="0.25">
      <c r="H423" s="12"/>
    </row>
    <row r="424" spans="8:8" x14ac:dyDescent="0.25">
      <c r="H424" s="12"/>
    </row>
    <row r="425" spans="8:8" x14ac:dyDescent="0.25">
      <c r="H425" s="12"/>
    </row>
    <row r="426" spans="8:8" x14ac:dyDescent="0.25">
      <c r="H426" s="12"/>
    </row>
    <row r="427" spans="8:8" x14ac:dyDescent="0.25">
      <c r="H427" s="12"/>
    </row>
    <row r="428" spans="8:8" x14ac:dyDescent="0.25">
      <c r="H428" s="12"/>
    </row>
    <row r="429" spans="8:8" x14ac:dyDescent="0.25">
      <c r="H429" s="12"/>
    </row>
    <row r="476" spans="8:8" ht="15.75" thickBot="1" x14ac:dyDescent="0.3"/>
    <row r="477" spans="8:8" x14ac:dyDescent="0.25">
      <c r="H477" s="376"/>
    </row>
    <row r="478" spans="8:8" x14ac:dyDescent="0.25">
      <c r="H478" s="12"/>
    </row>
    <row r="479" spans="8:8" x14ac:dyDescent="0.25">
      <c r="H479" s="12"/>
    </row>
    <row r="480" spans="8:8" x14ac:dyDescent="0.25">
      <c r="H480" s="12"/>
    </row>
    <row r="481" spans="8:8" x14ac:dyDescent="0.25">
      <c r="H481" s="12"/>
    </row>
    <row r="482" spans="8:8" x14ac:dyDescent="0.25">
      <c r="H482" s="12"/>
    </row>
    <row r="483" spans="8:8" x14ac:dyDescent="0.25">
      <c r="H483" s="12"/>
    </row>
    <row r="484" spans="8:8" ht="15.75" thickBot="1" x14ac:dyDescent="0.3">
      <c r="H484" s="375"/>
    </row>
    <row r="485" spans="8:8" x14ac:dyDescent="0.25">
      <c r="H485" s="376"/>
    </row>
    <row r="486" spans="8:8" x14ac:dyDescent="0.25">
      <c r="H486" s="12"/>
    </row>
    <row r="487" spans="8:8" x14ac:dyDescent="0.25">
      <c r="H487" s="12"/>
    </row>
    <row r="488" spans="8:8" x14ac:dyDescent="0.25">
      <c r="H488" s="12"/>
    </row>
    <row r="489" spans="8:8" x14ac:dyDescent="0.25">
      <c r="H489" s="12"/>
    </row>
    <row r="490" spans="8:8" x14ac:dyDescent="0.25">
      <c r="H490" s="12"/>
    </row>
    <row r="491" spans="8:8" x14ac:dyDescent="0.25">
      <c r="H491" s="12"/>
    </row>
    <row r="492" spans="8:8" ht="15.75" thickBot="1" x14ac:dyDescent="0.3">
      <c r="H492" s="375"/>
    </row>
  </sheetData>
  <mergeCells count="25">
    <mergeCell ref="A1:I1"/>
    <mergeCell ref="A2:I2"/>
    <mergeCell ref="I47:I54"/>
    <mergeCell ref="A4:A5"/>
    <mergeCell ref="B4:B5"/>
    <mergeCell ref="C4:F4"/>
    <mergeCell ref="G4:G5"/>
    <mergeCell ref="I4:I5"/>
    <mergeCell ref="H4:H5"/>
    <mergeCell ref="H6:I6"/>
    <mergeCell ref="I63:I70"/>
    <mergeCell ref="A63:A70"/>
    <mergeCell ref="I7:I14"/>
    <mergeCell ref="I15:I22"/>
    <mergeCell ref="A23:A30"/>
    <mergeCell ref="I23:I30"/>
    <mergeCell ref="A31:A38"/>
    <mergeCell ref="I31:I38"/>
    <mergeCell ref="A7:A14"/>
    <mergeCell ref="A15:A22"/>
    <mergeCell ref="A47:A54"/>
    <mergeCell ref="I55:I62"/>
    <mergeCell ref="A39:A46"/>
    <mergeCell ref="I39:I46"/>
    <mergeCell ref="A55:A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&amp;C&amp;14 &amp;"Arial,Bold"49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53"/>
  <sheetViews>
    <sheetView rightToLeft="1" view="pageBreakPreview" zoomScale="70" zoomScaleSheetLayoutView="70" workbookViewId="0">
      <selection activeCell="O5" sqref="O5"/>
    </sheetView>
  </sheetViews>
  <sheetFormatPr defaultRowHeight="15" x14ac:dyDescent="0.25"/>
  <cols>
    <col min="1" max="1" width="31.5703125" customWidth="1"/>
    <col min="2" max="2" width="22.85546875" customWidth="1"/>
    <col min="3" max="3" width="8.7109375" customWidth="1"/>
    <col min="4" max="4" width="7.42578125" customWidth="1"/>
    <col min="5" max="5" width="8.85546875" customWidth="1"/>
    <col min="6" max="6" width="12.85546875" customWidth="1"/>
    <col min="7" max="7" width="10.5703125" style="344" customWidth="1"/>
    <col min="8" max="8" width="28.140625" customWidth="1"/>
    <col min="9" max="9" width="33.7109375" customWidth="1"/>
  </cols>
  <sheetData>
    <row r="1" spans="1:9" ht="30" customHeight="1" x14ac:dyDescent="0.25">
      <c r="A1" s="1295" t="s">
        <v>889</v>
      </c>
      <c r="B1" s="1295"/>
      <c r="C1" s="1295"/>
      <c r="D1" s="1295"/>
      <c r="E1" s="1295"/>
      <c r="F1" s="1295"/>
      <c r="G1" s="1295"/>
      <c r="H1" s="1295"/>
      <c r="I1" s="1295"/>
    </row>
    <row r="2" spans="1:9" ht="41.1" customHeight="1" x14ac:dyDescent="0.35">
      <c r="A2" s="1295" t="s">
        <v>886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6.1" customHeight="1" thickBot="1" x14ac:dyDescent="0.3">
      <c r="A3" s="793" t="s">
        <v>1005</v>
      </c>
      <c r="B3" s="53"/>
      <c r="C3" s="53"/>
      <c r="D3" s="53"/>
      <c r="E3" s="53"/>
      <c r="F3" s="53"/>
      <c r="G3" s="799"/>
      <c r="H3" s="666"/>
      <c r="I3" s="53" t="s">
        <v>896</v>
      </c>
    </row>
    <row r="4" spans="1:9" ht="33.6" customHeight="1" thickBot="1" x14ac:dyDescent="0.3">
      <c r="A4" s="1890" t="s">
        <v>819</v>
      </c>
      <c r="B4" s="1862" t="s">
        <v>519</v>
      </c>
      <c r="C4" s="1864" t="s">
        <v>851</v>
      </c>
      <c r="D4" s="1864"/>
      <c r="E4" s="1864"/>
      <c r="F4" s="1864"/>
      <c r="G4" s="1033" t="s">
        <v>525</v>
      </c>
      <c r="H4" s="1864" t="s">
        <v>371</v>
      </c>
      <c r="I4" s="1890" t="s">
        <v>924</v>
      </c>
    </row>
    <row r="5" spans="1:9" ht="33.75" customHeight="1" thickBot="1" x14ac:dyDescent="0.3">
      <c r="A5" s="1891"/>
      <c r="B5" s="1863"/>
      <c r="C5" s="987">
        <v>4</v>
      </c>
      <c r="D5" s="987">
        <v>6</v>
      </c>
      <c r="E5" s="987">
        <v>8</v>
      </c>
      <c r="F5" s="1010" t="s">
        <v>654</v>
      </c>
      <c r="G5" s="1034" t="s">
        <v>376</v>
      </c>
      <c r="H5" s="1863"/>
      <c r="I5" s="1891"/>
    </row>
    <row r="6" spans="1:9" ht="17.45" customHeight="1" thickBot="1" x14ac:dyDescent="0.3">
      <c r="A6" s="1892" t="s">
        <v>649</v>
      </c>
      <c r="B6" s="1892"/>
      <c r="C6" s="1035"/>
      <c r="D6" s="1035"/>
      <c r="E6" s="1035"/>
      <c r="F6" s="1035"/>
      <c r="G6" s="1036"/>
      <c r="H6" s="1046"/>
      <c r="I6" s="848" t="s">
        <v>724</v>
      </c>
    </row>
    <row r="7" spans="1:9" ht="17.45" customHeight="1" x14ac:dyDescent="0.25">
      <c r="A7" s="1881" t="s">
        <v>315</v>
      </c>
      <c r="B7" s="994" t="s">
        <v>527</v>
      </c>
      <c r="C7" s="1018">
        <v>14</v>
      </c>
      <c r="D7" s="1018">
        <v>1</v>
      </c>
      <c r="E7" s="1018">
        <v>0</v>
      </c>
      <c r="F7" s="1018">
        <v>0</v>
      </c>
      <c r="G7" s="1018">
        <f t="shared" ref="G7:G38" si="0">SUM(C7:F7)</f>
        <v>15</v>
      </c>
      <c r="H7" s="1007" t="s">
        <v>377</v>
      </c>
      <c r="I7" s="1883" t="s">
        <v>500</v>
      </c>
    </row>
    <row r="8" spans="1:9" ht="17.45" customHeight="1" x14ac:dyDescent="0.25">
      <c r="A8" s="1881"/>
      <c r="B8" s="997" t="s">
        <v>528</v>
      </c>
      <c r="C8" s="1006">
        <v>1</v>
      </c>
      <c r="D8" s="1006">
        <v>0</v>
      </c>
      <c r="E8" s="1006">
        <v>0</v>
      </c>
      <c r="F8" s="1006">
        <v>0</v>
      </c>
      <c r="G8" s="1006">
        <f t="shared" si="0"/>
        <v>1</v>
      </c>
      <c r="H8" s="999" t="s">
        <v>378</v>
      </c>
      <c r="I8" s="1883"/>
    </row>
    <row r="9" spans="1:9" ht="17.45" customHeight="1" x14ac:dyDescent="0.25">
      <c r="A9" s="1881"/>
      <c r="B9" s="997" t="s">
        <v>529</v>
      </c>
      <c r="C9" s="1006">
        <v>0</v>
      </c>
      <c r="D9" s="1006">
        <v>0</v>
      </c>
      <c r="E9" s="1006">
        <v>0</v>
      </c>
      <c r="F9" s="1006">
        <v>0</v>
      </c>
      <c r="G9" s="1006">
        <f t="shared" si="0"/>
        <v>0</v>
      </c>
      <c r="H9" s="999" t="s">
        <v>380</v>
      </c>
      <c r="I9" s="1883"/>
    </row>
    <row r="10" spans="1:9" ht="17.45" customHeight="1" x14ac:dyDescent="0.25">
      <c r="A10" s="1881"/>
      <c r="B10" s="997" t="s">
        <v>530</v>
      </c>
      <c r="C10" s="1006">
        <v>0</v>
      </c>
      <c r="D10" s="1006">
        <v>0</v>
      </c>
      <c r="E10" s="1006">
        <v>0</v>
      </c>
      <c r="F10" s="1006">
        <v>0</v>
      </c>
      <c r="G10" s="1006">
        <f t="shared" si="0"/>
        <v>0</v>
      </c>
      <c r="H10" s="999" t="s">
        <v>389</v>
      </c>
      <c r="I10" s="1883"/>
    </row>
    <row r="11" spans="1:9" ht="17.45" customHeight="1" x14ac:dyDescent="0.25">
      <c r="A11" s="1881"/>
      <c r="B11" s="997" t="s">
        <v>882</v>
      </c>
      <c r="C11" s="1006">
        <v>0</v>
      </c>
      <c r="D11" s="1006">
        <v>0</v>
      </c>
      <c r="E11" s="1006">
        <v>0</v>
      </c>
      <c r="F11" s="1006">
        <v>0</v>
      </c>
      <c r="G11" s="1006">
        <f t="shared" si="0"/>
        <v>0</v>
      </c>
      <c r="H11" s="999" t="s">
        <v>390</v>
      </c>
      <c r="I11" s="1883"/>
    </row>
    <row r="12" spans="1:9" ht="17.45" customHeight="1" x14ac:dyDescent="0.25">
      <c r="A12" s="1881"/>
      <c r="B12" s="997" t="s">
        <v>883</v>
      </c>
      <c r="C12" s="1006">
        <v>0</v>
      </c>
      <c r="D12" s="1006">
        <v>0</v>
      </c>
      <c r="E12" s="1006">
        <v>0</v>
      </c>
      <c r="F12" s="1006">
        <v>0</v>
      </c>
      <c r="G12" s="1006">
        <f t="shared" si="0"/>
        <v>0</v>
      </c>
      <c r="H12" s="999" t="s">
        <v>416</v>
      </c>
      <c r="I12" s="1883"/>
    </row>
    <row r="13" spans="1:9" ht="17.45" customHeight="1" thickBot="1" x14ac:dyDescent="0.3">
      <c r="A13" s="1881"/>
      <c r="B13" s="1000" t="s">
        <v>531</v>
      </c>
      <c r="C13" s="1011">
        <v>0</v>
      </c>
      <c r="D13" s="1011">
        <v>0</v>
      </c>
      <c r="E13" s="1011">
        <v>0</v>
      </c>
      <c r="F13" s="1011">
        <v>0</v>
      </c>
      <c r="G13" s="1011">
        <f t="shared" si="0"/>
        <v>0</v>
      </c>
      <c r="H13" s="1001" t="s">
        <v>503</v>
      </c>
      <c r="I13" s="1883"/>
    </row>
    <row r="14" spans="1:9" ht="17.45" customHeight="1" thickBot="1" x14ac:dyDescent="0.3">
      <c r="A14" s="1882"/>
      <c r="B14" s="1002" t="s">
        <v>525</v>
      </c>
      <c r="C14" s="1014">
        <f>SUM(C7:C13)</f>
        <v>15</v>
      </c>
      <c r="D14" s="1014">
        <f>SUM(D7:D13)</f>
        <v>1</v>
      </c>
      <c r="E14" s="1014">
        <f>SUM(E7:E13)</f>
        <v>0</v>
      </c>
      <c r="F14" s="1014">
        <f>SUM(F7:F13)</f>
        <v>0</v>
      </c>
      <c r="G14" s="1014">
        <f t="shared" si="0"/>
        <v>16</v>
      </c>
      <c r="H14" s="1003" t="s">
        <v>376</v>
      </c>
      <c r="I14" s="1884"/>
    </row>
    <row r="15" spans="1:9" ht="17.45" customHeight="1" x14ac:dyDescent="0.25">
      <c r="A15" s="1885" t="s">
        <v>306</v>
      </c>
      <c r="B15" s="1012" t="s">
        <v>527</v>
      </c>
      <c r="C15" s="1047">
        <v>15</v>
      </c>
      <c r="D15" s="1047">
        <v>3</v>
      </c>
      <c r="E15" s="1047">
        <v>6</v>
      </c>
      <c r="F15" s="1047">
        <v>0</v>
      </c>
      <c r="G15" s="1047">
        <f t="shared" si="0"/>
        <v>24</v>
      </c>
      <c r="H15" s="1007" t="s">
        <v>377</v>
      </c>
      <c r="I15" s="1653" t="s">
        <v>418</v>
      </c>
    </row>
    <row r="16" spans="1:9" ht="17.45" customHeight="1" x14ac:dyDescent="0.25">
      <c r="A16" s="1885"/>
      <c r="B16" s="997" t="s">
        <v>528</v>
      </c>
      <c r="C16" s="1037">
        <v>0</v>
      </c>
      <c r="D16" s="1037">
        <v>0</v>
      </c>
      <c r="E16" s="1037">
        <v>0</v>
      </c>
      <c r="F16" s="1037">
        <v>0</v>
      </c>
      <c r="G16" s="1037">
        <f t="shared" si="0"/>
        <v>0</v>
      </c>
      <c r="H16" s="999" t="s">
        <v>378</v>
      </c>
      <c r="I16" s="1653"/>
    </row>
    <row r="17" spans="1:9" ht="17.45" customHeight="1" x14ac:dyDescent="0.25">
      <c r="A17" s="1885"/>
      <c r="B17" s="997" t="s">
        <v>529</v>
      </c>
      <c r="C17" s="1037">
        <v>0</v>
      </c>
      <c r="D17" s="1037">
        <v>0</v>
      </c>
      <c r="E17" s="1037">
        <v>0</v>
      </c>
      <c r="F17" s="1037">
        <v>0</v>
      </c>
      <c r="G17" s="1037">
        <f t="shared" si="0"/>
        <v>0</v>
      </c>
      <c r="H17" s="999" t="s">
        <v>380</v>
      </c>
      <c r="I17" s="1653"/>
    </row>
    <row r="18" spans="1:9" ht="17.45" customHeight="1" x14ac:dyDescent="0.25">
      <c r="A18" s="1885"/>
      <c r="B18" s="997" t="s">
        <v>530</v>
      </c>
      <c r="C18" s="1037">
        <v>0</v>
      </c>
      <c r="D18" s="1037">
        <v>0</v>
      </c>
      <c r="E18" s="1037">
        <v>0</v>
      </c>
      <c r="F18" s="1037">
        <v>0</v>
      </c>
      <c r="G18" s="1037">
        <f t="shared" si="0"/>
        <v>0</v>
      </c>
      <c r="H18" s="999" t="s">
        <v>389</v>
      </c>
      <c r="I18" s="1653"/>
    </row>
    <row r="19" spans="1:9" ht="17.45" customHeight="1" x14ac:dyDescent="0.25">
      <c r="A19" s="1885"/>
      <c r="B19" s="997" t="s">
        <v>882</v>
      </c>
      <c r="C19" s="1038">
        <v>1</v>
      </c>
      <c r="D19" s="1039">
        <v>0</v>
      </c>
      <c r="E19" s="1037">
        <v>0</v>
      </c>
      <c r="F19" s="1037">
        <v>0</v>
      </c>
      <c r="G19" s="1037">
        <f t="shared" si="0"/>
        <v>1</v>
      </c>
      <c r="H19" s="999" t="s">
        <v>390</v>
      </c>
      <c r="I19" s="1653"/>
    </row>
    <row r="20" spans="1:9" ht="17.45" customHeight="1" x14ac:dyDescent="0.25">
      <c r="A20" s="1885"/>
      <c r="B20" s="997" t="s">
        <v>883</v>
      </c>
      <c r="C20" s="1038">
        <v>0</v>
      </c>
      <c r="D20" s="1039">
        <v>0</v>
      </c>
      <c r="E20" s="1037">
        <v>0</v>
      </c>
      <c r="F20" s="1037">
        <v>0</v>
      </c>
      <c r="G20" s="1037">
        <f t="shared" si="0"/>
        <v>0</v>
      </c>
      <c r="H20" s="999" t="s">
        <v>416</v>
      </c>
      <c r="I20" s="1653"/>
    </row>
    <row r="21" spans="1:9" ht="17.45" customHeight="1" thickBot="1" x14ac:dyDescent="0.3">
      <c r="A21" s="1885"/>
      <c r="B21" s="1000" t="s">
        <v>531</v>
      </c>
      <c r="C21" s="1038">
        <v>0</v>
      </c>
      <c r="D21" s="1039">
        <v>0</v>
      </c>
      <c r="E21" s="1037">
        <v>6</v>
      </c>
      <c r="F21" s="1037">
        <v>0</v>
      </c>
      <c r="G21" s="1037">
        <f t="shared" si="0"/>
        <v>6</v>
      </c>
      <c r="H21" s="1001" t="s">
        <v>503</v>
      </c>
      <c r="I21" s="1653"/>
    </row>
    <row r="22" spans="1:9" ht="17.45" customHeight="1" thickBot="1" x14ac:dyDescent="0.3">
      <c r="A22" s="1886"/>
      <c r="B22" s="1002" t="s">
        <v>525</v>
      </c>
      <c r="C22" s="1014">
        <f>SUM(C15:C21)</f>
        <v>16</v>
      </c>
      <c r="D22" s="1014">
        <f>SUM(D15:D21)</f>
        <v>3</v>
      </c>
      <c r="E22" s="1014">
        <f>SUM(E15:E21)</f>
        <v>12</v>
      </c>
      <c r="F22" s="1014">
        <f>SUM(F15:F21)</f>
        <v>0</v>
      </c>
      <c r="G22" s="1014">
        <f t="shared" si="0"/>
        <v>31</v>
      </c>
      <c r="H22" s="1003" t="s">
        <v>376</v>
      </c>
      <c r="I22" s="1665"/>
    </row>
    <row r="23" spans="1:9" ht="17.45" customHeight="1" x14ac:dyDescent="0.25">
      <c r="A23" s="1887" t="s">
        <v>56</v>
      </c>
      <c r="B23" s="994" t="s">
        <v>527</v>
      </c>
      <c r="C23" s="1040">
        <v>197</v>
      </c>
      <c r="D23" s="1040">
        <v>2</v>
      </c>
      <c r="E23" s="1040">
        <v>7</v>
      </c>
      <c r="F23" s="1040">
        <v>0</v>
      </c>
      <c r="G23" s="995">
        <f t="shared" si="0"/>
        <v>206</v>
      </c>
      <c r="H23" s="1007" t="s">
        <v>377</v>
      </c>
      <c r="I23" s="1755" t="s">
        <v>456</v>
      </c>
    </row>
    <row r="24" spans="1:9" ht="17.45" customHeight="1" x14ac:dyDescent="0.25">
      <c r="A24" s="1888"/>
      <c r="B24" s="997" t="s">
        <v>528</v>
      </c>
      <c r="C24" s="1039">
        <v>0</v>
      </c>
      <c r="D24" s="1039">
        <v>0</v>
      </c>
      <c r="E24" s="1039">
        <v>0</v>
      </c>
      <c r="F24" s="1039">
        <v>0</v>
      </c>
      <c r="G24" s="1006">
        <f t="shared" si="0"/>
        <v>0</v>
      </c>
      <c r="H24" s="999" t="s">
        <v>378</v>
      </c>
      <c r="I24" s="1653"/>
    </row>
    <row r="25" spans="1:9" ht="17.45" customHeight="1" x14ac:dyDescent="0.25">
      <c r="A25" s="1888"/>
      <c r="B25" s="997" t="s">
        <v>529</v>
      </c>
      <c r="C25" s="1039">
        <v>1</v>
      </c>
      <c r="D25" s="1039">
        <v>0</v>
      </c>
      <c r="E25" s="1039">
        <v>0</v>
      </c>
      <c r="F25" s="1039">
        <v>0</v>
      </c>
      <c r="G25" s="1006">
        <f t="shared" si="0"/>
        <v>1</v>
      </c>
      <c r="H25" s="999" t="s">
        <v>380</v>
      </c>
      <c r="I25" s="1653"/>
    </row>
    <row r="26" spans="1:9" ht="17.45" customHeight="1" x14ac:dyDescent="0.25">
      <c r="A26" s="1888"/>
      <c r="B26" s="997" t="s">
        <v>530</v>
      </c>
      <c r="C26" s="1039">
        <v>0</v>
      </c>
      <c r="D26" s="1039">
        <v>2</v>
      </c>
      <c r="E26" s="1039">
        <v>1</v>
      </c>
      <c r="F26" s="1039">
        <v>0</v>
      </c>
      <c r="G26" s="1006">
        <f t="shared" si="0"/>
        <v>3</v>
      </c>
      <c r="H26" s="999" t="s">
        <v>389</v>
      </c>
      <c r="I26" s="1653"/>
    </row>
    <row r="27" spans="1:9" ht="17.45" customHeight="1" x14ac:dyDescent="0.25">
      <c r="A27" s="1888"/>
      <c r="B27" s="997" t="s">
        <v>882</v>
      </c>
      <c r="C27" s="1039">
        <v>0</v>
      </c>
      <c r="D27" s="1039">
        <v>0</v>
      </c>
      <c r="E27" s="1039">
        <v>0</v>
      </c>
      <c r="F27" s="1039">
        <v>0</v>
      </c>
      <c r="G27" s="1006">
        <f t="shared" si="0"/>
        <v>0</v>
      </c>
      <c r="H27" s="999" t="s">
        <v>390</v>
      </c>
      <c r="I27" s="1653"/>
    </row>
    <row r="28" spans="1:9" ht="17.45" customHeight="1" x14ac:dyDescent="0.25">
      <c r="A28" s="1888"/>
      <c r="B28" s="997" t="s">
        <v>883</v>
      </c>
      <c r="C28" s="1039">
        <v>0</v>
      </c>
      <c r="D28" s="1039">
        <v>5</v>
      </c>
      <c r="E28" s="1039">
        <v>1</v>
      </c>
      <c r="F28" s="1039">
        <v>0</v>
      </c>
      <c r="G28" s="1006">
        <f t="shared" si="0"/>
        <v>6</v>
      </c>
      <c r="H28" s="999" t="s">
        <v>416</v>
      </c>
      <c r="I28" s="1653"/>
    </row>
    <row r="29" spans="1:9" ht="17.45" customHeight="1" thickBot="1" x14ac:dyDescent="0.3">
      <c r="A29" s="1888"/>
      <c r="B29" s="1000" t="s">
        <v>531</v>
      </c>
      <c r="C29" s="1039">
        <v>4</v>
      </c>
      <c r="D29" s="1039">
        <v>4</v>
      </c>
      <c r="E29" s="1039">
        <v>0</v>
      </c>
      <c r="F29" s="1039">
        <v>0</v>
      </c>
      <c r="G29" s="1006">
        <f t="shared" si="0"/>
        <v>8</v>
      </c>
      <c r="H29" s="1001" t="s">
        <v>503</v>
      </c>
      <c r="I29" s="1653"/>
    </row>
    <row r="30" spans="1:9" ht="17.45" customHeight="1" thickBot="1" x14ac:dyDescent="0.3">
      <c r="A30" s="1889"/>
      <c r="B30" s="1002" t="s">
        <v>525</v>
      </c>
      <c r="C30" s="1014">
        <f>SUM(C23:C29)</f>
        <v>202</v>
      </c>
      <c r="D30" s="1014">
        <f>SUM(D23:D29)</f>
        <v>13</v>
      </c>
      <c r="E30" s="1014">
        <f>SUM(E23:E29)</f>
        <v>9</v>
      </c>
      <c r="F30" s="1014">
        <f>SUM(F23:F29)</f>
        <v>0</v>
      </c>
      <c r="G30" s="1014">
        <f t="shared" si="0"/>
        <v>224</v>
      </c>
      <c r="H30" s="1003" t="s">
        <v>376</v>
      </c>
      <c r="I30" s="1665"/>
    </row>
    <row r="31" spans="1:9" ht="17.45" customHeight="1" x14ac:dyDescent="0.25">
      <c r="A31" s="1887" t="s">
        <v>307</v>
      </c>
      <c r="B31" s="994" t="s">
        <v>527</v>
      </c>
      <c r="C31" s="1040">
        <v>463</v>
      </c>
      <c r="D31" s="1040">
        <v>15</v>
      </c>
      <c r="E31" s="1040">
        <v>5</v>
      </c>
      <c r="F31" s="1040">
        <v>0</v>
      </c>
      <c r="G31" s="1037">
        <f t="shared" si="0"/>
        <v>483</v>
      </c>
      <c r="H31" s="1007" t="s">
        <v>377</v>
      </c>
      <c r="I31" s="1755" t="s">
        <v>419</v>
      </c>
    </row>
    <row r="32" spans="1:9" ht="17.45" customHeight="1" x14ac:dyDescent="0.25">
      <c r="A32" s="1888"/>
      <c r="B32" s="997" t="s">
        <v>528</v>
      </c>
      <c r="C32" s="1039">
        <v>4</v>
      </c>
      <c r="D32" s="1039">
        <v>0</v>
      </c>
      <c r="E32" s="1039">
        <v>0</v>
      </c>
      <c r="F32" s="1039">
        <v>0</v>
      </c>
      <c r="G32" s="1037">
        <f t="shared" si="0"/>
        <v>4</v>
      </c>
      <c r="H32" s="999" t="s">
        <v>378</v>
      </c>
      <c r="I32" s="1653"/>
    </row>
    <row r="33" spans="1:9" ht="17.45" customHeight="1" x14ac:dyDescent="0.25">
      <c r="A33" s="1888"/>
      <c r="B33" s="997" t="s">
        <v>529</v>
      </c>
      <c r="C33" s="1039">
        <v>8</v>
      </c>
      <c r="D33" s="1039">
        <v>8</v>
      </c>
      <c r="E33" s="1039">
        <v>5</v>
      </c>
      <c r="F33" s="1039">
        <v>0</v>
      </c>
      <c r="G33" s="1037">
        <f t="shared" si="0"/>
        <v>21</v>
      </c>
      <c r="H33" s="999" t="s">
        <v>380</v>
      </c>
      <c r="I33" s="1653"/>
    </row>
    <row r="34" spans="1:9" ht="17.45" customHeight="1" x14ac:dyDescent="0.25">
      <c r="A34" s="1888"/>
      <c r="B34" s="997" t="s">
        <v>530</v>
      </c>
      <c r="C34" s="1039">
        <v>9</v>
      </c>
      <c r="D34" s="1039">
        <v>50</v>
      </c>
      <c r="E34" s="1039">
        <v>18</v>
      </c>
      <c r="F34" s="1039">
        <v>0</v>
      </c>
      <c r="G34" s="1037">
        <f t="shared" si="0"/>
        <v>77</v>
      </c>
      <c r="H34" s="999" t="s">
        <v>389</v>
      </c>
      <c r="I34" s="1653"/>
    </row>
    <row r="35" spans="1:9" ht="17.45" customHeight="1" x14ac:dyDescent="0.25">
      <c r="A35" s="1888"/>
      <c r="B35" s="997" t="s">
        <v>882</v>
      </c>
      <c r="C35" s="1039">
        <v>0</v>
      </c>
      <c r="D35" s="1039">
        <v>46</v>
      </c>
      <c r="E35" s="1039">
        <v>0</v>
      </c>
      <c r="F35" s="1039">
        <v>0</v>
      </c>
      <c r="G35" s="1037">
        <f t="shared" si="0"/>
        <v>46</v>
      </c>
      <c r="H35" s="999" t="s">
        <v>390</v>
      </c>
      <c r="I35" s="1653"/>
    </row>
    <row r="36" spans="1:9" ht="17.45" customHeight="1" x14ac:dyDescent="0.25">
      <c r="A36" s="1888"/>
      <c r="B36" s="997" t="s">
        <v>883</v>
      </c>
      <c r="C36" s="1039">
        <v>16</v>
      </c>
      <c r="D36" s="1039">
        <v>79</v>
      </c>
      <c r="E36" s="1039">
        <v>1</v>
      </c>
      <c r="F36" s="1039">
        <v>0</v>
      </c>
      <c r="G36" s="1037">
        <f t="shared" si="0"/>
        <v>96</v>
      </c>
      <c r="H36" s="999" t="s">
        <v>416</v>
      </c>
      <c r="I36" s="1653"/>
    </row>
    <row r="37" spans="1:9" ht="17.45" customHeight="1" thickBot="1" x14ac:dyDescent="0.3">
      <c r="A37" s="1888"/>
      <c r="B37" s="1000" t="s">
        <v>531</v>
      </c>
      <c r="C37" s="1039">
        <v>23</v>
      </c>
      <c r="D37" s="1039">
        <v>48</v>
      </c>
      <c r="E37" s="1039">
        <v>0</v>
      </c>
      <c r="F37" s="1039">
        <v>0</v>
      </c>
      <c r="G37" s="1037">
        <f t="shared" si="0"/>
        <v>71</v>
      </c>
      <c r="H37" s="1001" t="s">
        <v>503</v>
      </c>
      <c r="I37" s="1653"/>
    </row>
    <row r="38" spans="1:9" ht="17.45" customHeight="1" thickBot="1" x14ac:dyDescent="0.3">
      <c r="A38" s="1889"/>
      <c r="B38" s="1002" t="s">
        <v>525</v>
      </c>
      <c r="C38" s="1014">
        <f>SUM(C31:C37)</f>
        <v>523</v>
      </c>
      <c r="D38" s="1014">
        <f>SUM(D31:D37)</f>
        <v>246</v>
      </c>
      <c r="E38" s="1014">
        <f>SUM(E31:E37)</f>
        <v>29</v>
      </c>
      <c r="F38" s="1014">
        <f>SUM(F31:F37)</f>
        <v>0</v>
      </c>
      <c r="G38" s="1014">
        <f t="shared" si="0"/>
        <v>798</v>
      </c>
      <c r="H38" s="1003" t="s">
        <v>376</v>
      </c>
      <c r="I38" s="1665"/>
    </row>
    <row r="39" spans="1:9" ht="17.45" customHeight="1" x14ac:dyDescent="0.25">
      <c r="A39" s="1887" t="s">
        <v>354</v>
      </c>
      <c r="B39" s="994" t="s">
        <v>527</v>
      </c>
      <c r="C39" s="1040">
        <v>13</v>
      </c>
      <c r="D39" s="1040">
        <v>0</v>
      </c>
      <c r="E39" s="1040">
        <v>0</v>
      </c>
      <c r="F39" s="1040">
        <v>0</v>
      </c>
      <c r="G39" s="995">
        <v>13</v>
      </c>
      <c r="H39" s="1007" t="s">
        <v>377</v>
      </c>
      <c r="I39" s="1755" t="s">
        <v>420</v>
      </c>
    </row>
    <row r="40" spans="1:9" ht="17.45" customHeight="1" x14ac:dyDescent="0.25">
      <c r="A40" s="1888"/>
      <c r="B40" s="997" t="s">
        <v>528</v>
      </c>
      <c r="C40" s="1039">
        <v>0</v>
      </c>
      <c r="D40" s="1039">
        <v>0</v>
      </c>
      <c r="E40" s="1039">
        <v>0</v>
      </c>
      <c r="F40" s="1039">
        <v>0</v>
      </c>
      <c r="G40" s="1006">
        <v>0</v>
      </c>
      <c r="H40" s="999" t="s">
        <v>378</v>
      </c>
      <c r="I40" s="1653"/>
    </row>
    <row r="41" spans="1:9" ht="17.45" customHeight="1" x14ac:dyDescent="0.25">
      <c r="A41" s="1888"/>
      <c r="B41" s="997" t="s">
        <v>529</v>
      </c>
      <c r="C41" s="1039">
        <v>0</v>
      </c>
      <c r="D41" s="1039">
        <v>0</v>
      </c>
      <c r="E41" s="1039">
        <v>0</v>
      </c>
      <c r="F41" s="1039">
        <v>0</v>
      </c>
      <c r="G41" s="1006">
        <v>0</v>
      </c>
      <c r="H41" s="999" t="s">
        <v>380</v>
      </c>
      <c r="I41" s="1653"/>
    </row>
    <row r="42" spans="1:9" ht="17.45" customHeight="1" x14ac:dyDescent="0.25">
      <c r="A42" s="1888"/>
      <c r="B42" s="997" t="s">
        <v>530</v>
      </c>
      <c r="C42" s="1039">
        <v>0</v>
      </c>
      <c r="D42" s="1039">
        <v>0</v>
      </c>
      <c r="E42" s="1039">
        <v>0</v>
      </c>
      <c r="F42" s="1039">
        <v>0</v>
      </c>
      <c r="G42" s="1006">
        <v>0</v>
      </c>
      <c r="H42" s="999" t="s">
        <v>389</v>
      </c>
      <c r="I42" s="1653"/>
    </row>
    <row r="43" spans="1:9" ht="17.45" customHeight="1" x14ac:dyDescent="0.25">
      <c r="A43" s="1888"/>
      <c r="B43" s="997" t="s">
        <v>882</v>
      </c>
      <c r="C43" s="1039">
        <v>0</v>
      </c>
      <c r="D43" s="1039">
        <v>0</v>
      </c>
      <c r="E43" s="1039">
        <v>0</v>
      </c>
      <c r="F43" s="1039">
        <v>0</v>
      </c>
      <c r="G43" s="1006">
        <v>0</v>
      </c>
      <c r="H43" s="999" t="s">
        <v>390</v>
      </c>
      <c r="I43" s="1653"/>
    </row>
    <row r="44" spans="1:9" ht="17.45" customHeight="1" x14ac:dyDescent="0.25">
      <c r="A44" s="1888"/>
      <c r="B44" s="997" t="s">
        <v>883</v>
      </c>
      <c r="C44" s="1039">
        <v>0</v>
      </c>
      <c r="D44" s="1039">
        <v>0</v>
      </c>
      <c r="E44" s="1039">
        <v>0</v>
      </c>
      <c r="F44" s="1039">
        <v>0</v>
      </c>
      <c r="G44" s="1006">
        <v>0</v>
      </c>
      <c r="H44" s="999" t="s">
        <v>416</v>
      </c>
      <c r="I44" s="1653"/>
    </row>
    <row r="45" spans="1:9" ht="17.45" customHeight="1" thickBot="1" x14ac:dyDescent="0.3">
      <c r="A45" s="1888"/>
      <c r="B45" s="1000" t="s">
        <v>531</v>
      </c>
      <c r="C45" s="1039">
        <v>0</v>
      </c>
      <c r="D45" s="1039">
        <v>0</v>
      </c>
      <c r="E45" s="1039">
        <v>0</v>
      </c>
      <c r="F45" s="1039">
        <v>0</v>
      </c>
      <c r="G45" s="1006">
        <v>0</v>
      </c>
      <c r="H45" s="1001" t="s">
        <v>503</v>
      </c>
      <c r="I45" s="1653"/>
    </row>
    <row r="46" spans="1:9" ht="17.45" customHeight="1" thickBot="1" x14ac:dyDescent="0.3">
      <c r="A46" s="1889"/>
      <c r="B46" s="1002" t="s">
        <v>525</v>
      </c>
      <c r="C46" s="1014">
        <v>13</v>
      </c>
      <c r="D46" s="1014">
        <v>0</v>
      </c>
      <c r="E46" s="1014">
        <v>0</v>
      </c>
      <c r="F46" s="1014">
        <v>0</v>
      </c>
      <c r="G46" s="1014">
        <v>13</v>
      </c>
      <c r="H46" s="1003" t="s">
        <v>376</v>
      </c>
      <c r="I46" s="1665"/>
    </row>
    <row r="47" spans="1:9" ht="17.45" customHeight="1" x14ac:dyDescent="0.25">
      <c r="A47" s="1887" t="s">
        <v>356</v>
      </c>
      <c r="B47" s="994" t="s">
        <v>527</v>
      </c>
      <c r="C47" s="1041">
        <v>4</v>
      </c>
      <c r="D47" s="1041">
        <v>0</v>
      </c>
      <c r="E47" s="1041">
        <v>0</v>
      </c>
      <c r="F47" s="1041">
        <v>0</v>
      </c>
      <c r="G47" s="1037">
        <v>4</v>
      </c>
      <c r="H47" s="1007" t="s">
        <v>377</v>
      </c>
      <c r="I47" s="1755" t="s">
        <v>421</v>
      </c>
    </row>
    <row r="48" spans="1:9" ht="17.45" customHeight="1" x14ac:dyDescent="0.25">
      <c r="A48" s="1888"/>
      <c r="B48" s="997" t="s">
        <v>528</v>
      </c>
      <c r="C48" s="1042">
        <v>0</v>
      </c>
      <c r="D48" s="1042">
        <v>0</v>
      </c>
      <c r="E48" s="1042">
        <v>0</v>
      </c>
      <c r="F48" s="1042">
        <v>0</v>
      </c>
      <c r="G48" s="1037">
        <v>0</v>
      </c>
      <c r="H48" s="999" t="s">
        <v>378</v>
      </c>
      <c r="I48" s="1653"/>
    </row>
    <row r="49" spans="1:9" ht="17.45" customHeight="1" x14ac:dyDescent="0.25">
      <c r="A49" s="1888"/>
      <c r="B49" s="997" t="s">
        <v>529</v>
      </c>
      <c r="C49" s="1042">
        <v>0</v>
      </c>
      <c r="D49" s="1042">
        <v>0</v>
      </c>
      <c r="E49" s="1042">
        <v>0</v>
      </c>
      <c r="F49" s="1042">
        <v>0</v>
      </c>
      <c r="G49" s="1037">
        <v>0</v>
      </c>
      <c r="H49" s="999" t="s">
        <v>380</v>
      </c>
      <c r="I49" s="1653"/>
    </row>
    <row r="50" spans="1:9" ht="17.45" customHeight="1" x14ac:dyDescent="0.25">
      <c r="A50" s="1888"/>
      <c r="B50" s="997" t="s">
        <v>530</v>
      </c>
      <c r="C50" s="1042">
        <v>0</v>
      </c>
      <c r="D50" s="1042">
        <v>0</v>
      </c>
      <c r="E50" s="1042">
        <v>0</v>
      </c>
      <c r="F50" s="1042">
        <v>0</v>
      </c>
      <c r="G50" s="1037">
        <v>0</v>
      </c>
      <c r="H50" s="999" t="s">
        <v>389</v>
      </c>
      <c r="I50" s="1653"/>
    </row>
    <row r="51" spans="1:9" ht="17.45" customHeight="1" x14ac:dyDescent="0.25">
      <c r="A51" s="1888"/>
      <c r="B51" s="997" t="s">
        <v>882</v>
      </c>
      <c r="C51" s="1042">
        <v>0</v>
      </c>
      <c r="D51" s="1042">
        <v>0</v>
      </c>
      <c r="E51" s="1042">
        <v>0</v>
      </c>
      <c r="F51" s="1042">
        <v>0</v>
      </c>
      <c r="G51" s="1037">
        <v>0</v>
      </c>
      <c r="H51" s="999" t="s">
        <v>390</v>
      </c>
      <c r="I51" s="1653"/>
    </row>
    <row r="52" spans="1:9" ht="17.45" customHeight="1" x14ac:dyDescent="0.25">
      <c r="A52" s="1888"/>
      <c r="B52" s="997" t="s">
        <v>883</v>
      </c>
      <c r="C52" s="1042">
        <v>0</v>
      </c>
      <c r="D52" s="1042">
        <v>0</v>
      </c>
      <c r="E52" s="1042">
        <v>0</v>
      </c>
      <c r="F52" s="1042">
        <v>0</v>
      </c>
      <c r="G52" s="1037">
        <v>0</v>
      </c>
      <c r="H52" s="999" t="s">
        <v>416</v>
      </c>
      <c r="I52" s="1653"/>
    </row>
    <row r="53" spans="1:9" ht="17.45" customHeight="1" thickBot="1" x14ac:dyDescent="0.3">
      <c r="A53" s="1888"/>
      <c r="B53" s="1000" t="s">
        <v>531</v>
      </c>
      <c r="C53" s="1042">
        <v>0</v>
      </c>
      <c r="D53" s="1042">
        <v>0</v>
      </c>
      <c r="E53" s="1042">
        <v>0</v>
      </c>
      <c r="F53" s="1042">
        <v>0</v>
      </c>
      <c r="G53" s="1037">
        <v>0</v>
      </c>
      <c r="H53" s="1001" t="s">
        <v>503</v>
      </c>
      <c r="I53" s="1653"/>
    </row>
    <row r="54" spans="1:9" ht="17.45" customHeight="1" thickBot="1" x14ac:dyDescent="0.3">
      <c r="A54" s="1889"/>
      <c r="B54" s="1002" t="s">
        <v>525</v>
      </c>
      <c r="C54" s="1014">
        <v>4</v>
      </c>
      <c r="D54" s="1014">
        <v>0</v>
      </c>
      <c r="E54" s="1014">
        <v>0</v>
      </c>
      <c r="F54" s="1014">
        <v>0</v>
      </c>
      <c r="G54" s="1014">
        <v>4</v>
      </c>
      <c r="H54" s="1003" t="s">
        <v>376</v>
      </c>
      <c r="I54" s="1665"/>
    </row>
    <row r="55" spans="1:9" ht="17.45" customHeight="1" x14ac:dyDescent="0.25">
      <c r="A55" s="1885" t="s">
        <v>541</v>
      </c>
      <c r="B55" s="994" t="s">
        <v>527</v>
      </c>
      <c r="C55" s="1043">
        <v>107</v>
      </c>
      <c r="D55" s="1043">
        <v>9</v>
      </c>
      <c r="E55" s="1043">
        <v>0</v>
      </c>
      <c r="F55" s="1043">
        <v>0</v>
      </c>
      <c r="G55" s="1043">
        <v>116</v>
      </c>
      <c r="H55" s="1007" t="s">
        <v>377</v>
      </c>
      <c r="I55" s="1653" t="s">
        <v>422</v>
      </c>
    </row>
    <row r="56" spans="1:9" ht="17.45" customHeight="1" x14ac:dyDescent="0.25">
      <c r="A56" s="1885"/>
      <c r="B56" s="997" t="s">
        <v>528</v>
      </c>
      <c r="C56" s="1044">
        <v>0</v>
      </c>
      <c r="D56" s="1044">
        <v>0</v>
      </c>
      <c r="E56" s="1044">
        <v>0</v>
      </c>
      <c r="F56" s="1044">
        <v>0</v>
      </c>
      <c r="G56" s="1044">
        <v>0</v>
      </c>
      <c r="H56" s="999" t="s">
        <v>378</v>
      </c>
      <c r="I56" s="1653"/>
    </row>
    <row r="57" spans="1:9" ht="17.45" customHeight="1" x14ac:dyDescent="0.25">
      <c r="A57" s="1885"/>
      <c r="B57" s="997" t="s">
        <v>529</v>
      </c>
      <c r="C57" s="1044">
        <v>0</v>
      </c>
      <c r="D57" s="1044">
        <v>0</v>
      </c>
      <c r="E57" s="1044">
        <v>0</v>
      </c>
      <c r="F57" s="1044">
        <v>0</v>
      </c>
      <c r="G57" s="1044">
        <v>0</v>
      </c>
      <c r="H57" s="999" t="s">
        <v>380</v>
      </c>
      <c r="I57" s="1653"/>
    </row>
    <row r="58" spans="1:9" ht="17.45" customHeight="1" x14ac:dyDescent="0.25">
      <c r="A58" s="1885"/>
      <c r="B58" s="997" t="s">
        <v>530</v>
      </c>
      <c r="C58" s="1044">
        <v>0</v>
      </c>
      <c r="D58" s="1044">
        <v>0</v>
      </c>
      <c r="E58" s="1044">
        <v>0</v>
      </c>
      <c r="F58" s="1044">
        <v>0</v>
      </c>
      <c r="G58" s="1044">
        <v>0</v>
      </c>
      <c r="H58" s="999" t="s">
        <v>389</v>
      </c>
      <c r="I58" s="1653"/>
    </row>
    <row r="59" spans="1:9" ht="17.45" customHeight="1" x14ac:dyDescent="0.25">
      <c r="A59" s="1885"/>
      <c r="B59" s="997" t="s">
        <v>882</v>
      </c>
      <c r="C59" s="1044">
        <v>0</v>
      </c>
      <c r="D59" s="1044">
        <v>0</v>
      </c>
      <c r="E59" s="1044">
        <v>0</v>
      </c>
      <c r="F59" s="1044">
        <v>0</v>
      </c>
      <c r="G59" s="1044">
        <v>0</v>
      </c>
      <c r="H59" s="999" t="s">
        <v>390</v>
      </c>
      <c r="I59" s="1653"/>
    </row>
    <row r="60" spans="1:9" ht="17.45" customHeight="1" x14ac:dyDescent="0.25">
      <c r="A60" s="1885"/>
      <c r="B60" s="997" t="s">
        <v>883</v>
      </c>
      <c r="C60" s="1044">
        <v>0</v>
      </c>
      <c r="D60" s="1044">
        <v>0</v>
      </c>
      <c r="E60" s="1044">
        <v>0</v>
      </c>
      <c r="F60" s="1044">
        <v>0</v>
      </c>
      <c r="G60" s="1044">
        <v>0</v>
      </c>
      <c r="H60" s="999" t="s">
        <v>416</v>
      </c>
      <c r="I60" s="1653"/>
    </row>
    <row r="61" spans="1:9" ht="17.45" customHeight="1" thickBot="1" x14ac:dyDescent="0.3">
      <c r="A61" s="1885"/>
      <c r="B61" s="1000" t="s">
        <v>531</v>
      </c>
      <c r="C61" s="1044">
        <v>0</v>
      </c>
      <c r="D61" s="1044">
        <v>0</v>
      </c>
      <c r="E61" s="1044">
        <v>0</v>
      </c>
      <c r="F61" s="1044">
        <v>0</v>
      </c>
      <c r="G61" s="1044">
        <v>0</v>
      </c>
      <c r="H61" s="1001" t="s">
        <v>503</v>
      </c>
      <c r="I61" s="1653"/>
    </row>
    <row r="62" spans="1:9" ht="17.45" customHeight="1" thickBot="1" x14ac:dyDescent="0.3">
      <c r="A62" s="1886"/>
      <c r="B62" s="1002" t="s">
        <v>525</v>
      </c>
      <c r="C62" s="1014">
        <v>107</v>
      </c>
      <c r="D62" s="1014">
        <v>9</v>
      </c>
      <c r="E62" s="1014">
        <v>0</v>
      </c>
      <c r="F62" s="1014">
        <v>0</v>
      </c>
      <c r="G62" s="1014">
        <v>116</v>
      </c>
      <c r="H62" s="1003" t="s">
        <v>376</v>
      </c>
      <c r="I62" s="1665"/>
    </row>
    <row r="63" spans="1:9" ht="17.45" customHeight="1" x14ac:dyDescent="0.25">
      <c r="A63" s="1887" t="s">
        <v>542</v>
      </c>
      <c r="B63" s="1012" t="s">
        <v>527</v>
      </c>
      <c r="C63" s="1041">
        <v>9</v>
      </c>
      <c r="D63" s="1041">
        <v>0</v>
      </c>
      <c r="E63" s="1041">
        <v>0</v>
      </c>
      <c r="F63" s="1041">
        <v>0</v>
      </c>
      <c r="G63" s="1041">
        <v>9</v>
      </c>
      <c r="H63" s="1007" t="s">
        <v>377</v>
      </c>
      <c r="I63" s="1757" t="s">
        <v>567</v>
      </c>
    </row>
    <row r="64" spans="1:9" ht="17.45" customHeight="1" x14ac:dyDescent="0.25">
      <c r="A64" s="1888"/>
      <c r="B64" s="1017" t="s">
        <v>528</v>
      </c>
      <c r="C64" s="1048">
        <v>0</v>
      </c>
      <c r="D64" s="1048">
        <v>0</v>
      </c>
      <c r="E64" s="1048">
        <v>0</v>
      </c>
      <c r="F64" s="1048">
        <v>0</v>
      </c>
      <c r="G64" s="1048">
        <v>0</v>
      </c>
      <c r="H64" s="1008" t="s">
        <v>378</v>
      </c>
      <c r="I64" s="1343"/>
    </row>
    <row r="65" spans="1:9" ht="17.45" customHeight="1" x14ac:dyDescent="0.25">
      <c r="A65" s="1888"/>
      <c r="B65" s="1017" t="s">
        <v>529</v>
      </c>
      <c r="C65" s="1048">
        <v>0</v>
      </c>
      <c r="D65" s="1048">
        <v>0</v>
      </c>
      <c r="E65" s="1048">
        <v>0</v>
      </c>
      <c r="F65" s="1048">
        <v>0</v>
      </c>
      <c r="G65" s="1048">
        <v>0</v>
      </c>
      <c r="H65" s="1008" t="s">
        <v>380</v>
      </c>
      <c r="I65" s="1343"/>
    </row>
    <row r="66" spans="1:9" ht="17.45" customHeight="1" x14ac:dyDescent="0.25">
      <c r="A66" s="1888"/>
      <c r="B66" s="1017" t="s">
        <v>530</v>
      </c>
      <c r="C66" s="1048">
        <v>0</v>
      </c>
      <c r="D66" s="1048">
        <v>0</v>
      </c>
      <c r="E66" s="1048">
        <v>0</v>
      </c>
      <c r="F66" s="1048">
        <v>0</v>
      </c>
      <c r="G66" s="1048">
        <v>0</v>
      </c>
      <c r="H66" s="1008" t="s">
        <v>389</v>
      </c>
      <c r="I66" s="1343"/>
    </row>
    <row r="67" spans="1:9" ht="17.45" customHeight="1" x14ac:dyDescent="0.25">
      <c r="A67" s="1888"/>
      <c r="B67" s="1017" t="s">
        <v>882</v>
      </c>
      <c r="C67" s="1048">
        <v>0</v>
      </c>
      <c r="D67" s="1048">
        <v>0</v>
      </c>
      <c r="E67" s="1048">
        <v>0</v>
      </c>
      <c r="F67" s="1048">
        <v>0</v>
      </c>
      <c r="G67" s="1048">
        <v>0</v>
      </c>
      <c r="H67" s="1008" t="s">
        <v>390</v>
      </c>
      <c r="I67" s="1343"/>
    </row>
    <row r="68" spans="1:9" ht="17.45" customHeight="1" x14ac:dyDescent="0.25">
      <c r="A68" s="1888"/>
      <c r="B68" s="1017" t="s">
        <v>883</v>
      </c>
      <c r="C68" s="1048">
        <v>0</v>
      </c>
      <c r="D68" s="1048">
        <v>0</v>
      </c>
      <c r="E68" s="1048">
        <v>0</v>
      </c>
      <c r="F68" s="1048">
        <v>0</v>
      </c>
      <c r="G68" s="1048">
        <v>0</v>
      </c>
      <c r="H68" s="1008" t="s">
        <v>416</v>
      </c>
      <c r="I68" s="1343"/>
    </row>
    <row r="69" spans="1:9" ht="17.45" customHeight="1" thickBot="1" x14ac:dyDescent="0.3">
      <c r="A69" s="1888"/>
      <c r="B69" s="1000" t="s">
        <v>531</v>
      </c>
      <c r="C69" s="1048">
        <v>0</v>
      </c>
      <c r="D69" s="1048">
        <v>0</v>
      </c>
      <c r="E69" s="1048">
        <v>0</v>
      </c>
      <c r="F69" s="1048">
        <v>0</v>
      </c>
      <c r="G69" s="1048">
        <v>0</v>
      </c>
      <c r="H69" s="1001" t="s">
        <v>503</v>
      </c>
      <c r="I69" s="1343"/>
    </row>
    <row r="70" spans="1:9" ht="17.45" customHeight="1" thickBot="1" x14ac:dyDescent="0.3">
      <c r="A70" s="1893"/>
      <c r="B70" s="1002" t="s">
        <v>525</v>
      </c>
      <c r="C70" s="1014">
        <v>9</v>
      </c>
      <c r="D70" s="1014">
        <v>0</v>
      </c>
      <c r="E70" s="1014">
        <v>0</v>
      </c>
      <c r="F70" s="1014">
        <v>0</v>
      </c>
      <c r="G70" s="1014">
        <v>9</v>
      </c>
      <c r="H70" s="1003" t="s">
        <v>376</v>
      </c>
      <c r="I70" s="1894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374"/>
    </row>
    <row r="109" spans="8:8" x14ac:dyDescent="0.25">
      <c r="H109" s="12"/>
    </row>
    <row r="179" spans="8:8" x14ac:dyDescent="0.25">
      <c r="H179" s="12"/>
    </row>
    <row r="180" spans="8:8" x14ac:dyDescent="0.25">
      <c r="H180" s="12"/>
    </row>
    <row r="181" spans="8:8" x14ac:dyDescent="0.25">
      <c r="H181" s="12"/>
    </row>
    <row r="182" spans="8:8" x14ac:dyDescent="0.25">
      <c r="H182" s="12"/>
    </row>
    <row r="183" spans="8:8" x14ac:dyDescent="0.25">
      <c r="H183" s="12"/>
    </row>
    <row r="184" spans="8:8" x14ac:dyDescent="0.25">
      <c r="H184" s="12"/>
    </row>
    <row r="185" spans="8:8" x14ac:dyDescent="0.25">
      <c r="H185" s="12"/>
    </row>
    <row r="186" spans="8:8" ht="15.75" thickBot="1" x14ac:dyDescent="0.3">
      <c r="H186" s="375"/>
    </row>
    <row r="187" spans="8:8" x14ac:dyDescent="0.25">
      <c r="H187" s="12"/>
    </row>
    <row r="241" spans="8:8" x14ac:dyDescent="0.25">
      <c r="H241" s="12"/>
    </row>
    <row r="242" spans="8:8" x14ac:dyDescent="0.25">
      <c r="H242" s="12"/>
    </row>
    <row r="243" spans="8:8" x14ac:dyDescent="0.25">
      <c r="H243" s="12"/>
    </row>
    <row r="244" spans="8:8" x14ac:dyDescent="0.25">
      <c r="H244" s="12"/>
    </row>
    <row r="245" spans="8:8" x14ac:dyDescent="0.25">
      <c r="H245" s="12"/>
    </row>
    <row r="246" spans="8:8" x14ac:dyDescent="0.25">
      <c r="H246" s="12"/>
    </row>
    <row r="247" spans="8:8" x14ac:dyDescent="0.25">
      <c r="H247" s="12"/>
    </row>
    <row r="248" spans="8:8" x14ac:dyDescent="0.25">
      <c r="H248" s="374"/>
    </row>
    <row r="249" spans="8:8" x14ac:dyDescent="0.25">
      <c r="H249" s="12"/>
    </row>
    <row r="319" spans="8:8" x14ac:dyDescent="0.25">
      <c r="H319" s="12"/>
    </row>
    <row r="382" spans="8:8" x14ac:dyDescent="0.25">
      <c r="H382" s="12"/>
    </row>
    <row r="383" spans="8:8" x14ac:dyDescent="0.25">
      <c r="H383" s="12"/>
    </row>
    <row r="384" spans="8:8" x14ac:dyDescent="0.25">
      <c r="H384" s="12"/>
    </row>
    <row r="385" spans="8:8" x14ac:dyDescent="0.25">
      <c r="H385" s="12"/>
    </row>
    <row r="386" spans="8:8" x14ac:dyDescent="0.25">
      <c r="H386" s="12"/>
    </row>
    <row r="387" spans="8:8" x14ac:dyDescent="0.25">
      <c r="H387" s="12"/>
    </row>
    <row r="388" spans="8:8" x14ac:dyDescent="0.25">
      <c r="H388" s="12"/>
    </row>
    <row r="389" spans="8:8" x14ac:dyDescent="0.25">
      <c r="H389" s="12"/>
    </row>
    <row r="390" spans="8:8" x14ac:dyDescent="0.25">
      <c r="H390" s="12"/>
    </row>
    <row r="437" spans="8:8" ht="15.75" thickBot="1" x14ac:dyDescent="0.3"/>
    <row r="438" spans="8:8" x14ac:dyDescent="0.25">
      <c r="H438" s="376"/>
    </row>
    <row r="439" spans="8:8" x14ac:dyDescent="0.25">
      <c r="H439" s="12"/>
    </row>
    <row r="440" spans="8:8" x14ac:dyDescent="0.25">
      <c r="H440" s="12"/>
    </row>
    <row r="441" spans="8:8" x14ac:dyDescent="0.25">
      <c r="H441" s="12"/>
    </row>
    <row r="442" spans="8:8" x14ac:dyDescent="0.25">
      <c r="H442" s="12"/>
    </row>
    <row r="443" spans="8:8" x14ac:dyDescent="0.25">
      <c r="H443" s="12"/>
    </row>
    <row r="444" spans="8:8" x14ac:dyDescent="0.25">
      <c r="H444" s="12"/>
    </row>
    <row r="445" spans="8:8" ht="15.75" thickBot="1" x14ac:dyDescent="0.3">
      <c r="H445" s="375"/>
    </row>
    <row r="446" spans="8:8" x14ac:dyDescent="0.25">
      <c r="H446" s="376"/>
    </row>
    <row r="447" spans="8:8" x14ac:dyDescent="0.25">
      <c r="H447" s="12"/>
    </row>
    <row r="448" spans="8:8" x14ac:dyDescent="0.25">
      <c r="H448" s="12"/>
    </row>
    <row r="449" spans="8:8" x14ac:dyDescent="0.25">
      <c r="H449" s="12"/>
    </row>
    <row r="450" spans="8:8" x14ac:dyDescent="0.25">
      <c r="H450" s="12"/>
    </row>
    <row r="451" spans="8:8" x14ac:dyDescent="0.25">
      <c r="H451" s="12"/>
    </row>
    <row r="452" spans="8:8" x14ac:dyDescent="0.25">
      <c r="H452" s="12"/>
    </row>
    <row r="453" spans="8:8" ht="15.75" thickBot="1" x14ac:dyDescent="0.3">
      <c r="H453" s="375"/>
    </row>
  </sheetData>
  <mergeCells count="24">
    <mergeCell ref="I4:I5"/>
    <mergeCell ref="A6:B6"/>
    <mergeCell ref="A63:A70"/>
    <mergeCell ref="I63:I70"/>
    <mergeCell ref="A23:A30"/>
    <mergeCell ref="A31:A38"/>
    <mergeCell ref="A39:A46"/>
    <mergeCell ref="A55:A62"/>
    <mergeCell ref="A1:I1"/>
    <mergeCell ref="A2:I2"/>
    <mergeCell ref="I55:I62"/>
    <mergeCell ref="A7:A14"/>
    <mergeCell ref="I7:I14"/>
    <mergeCell ref="A15:A22"/>
    <mergeCell ref="A47:A54"/>
    <mergeCell ref="I23:I30"/>
    <mergeCell ref="I31:I38"/>
    <mergeCell ref="I39:I46"/>
    <mergeCell ref="I47:I54"/>
    <mergeCell ref="I15:I22"/>
    <mergeCell ref="H4:H5"/>
    <mergeCell ref="A4:A5"/>
    <mergeCell ref="B4:B5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&amp;C&amp;14 &amp;"Arial,Bold"50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18"/>
  <sheetViews>
    <sheetView rightToLeft="1" view="pageBreakPreview" topLeftCell="A43" zoomScale="60" workbookViewId="0">
      <selection activeCell="N4" sqref="N4"/>
    </sheetView>
  </sheetViews>
  <sheetFormatPr defaultRowHeight="15" x14ac:dyDescent="0.25"/>
  <cols>
    <col min="1" max="1" width="25.140625" customWidth="1"/>
    <col min="2" max="2" width="23.140625" customWidth="1"/>
    <col min="3" max="3" width="9.140625" customWidth="1"/>
    <col min="4" max="4" width="10" customWidth="1"/>
    <col min="5" max="5" width="12.140625" customWidth="1"/>
    <col min="6" max="6" width="16.85546875" customWidth="1"/>
    <col min="7" max="7" width="12.85546875" customWidth="1"/>
    <col min="8" max="8" width="31" customWidth="1"/>
    <col min="9" max="9" width="36.42578125" customWidth="1"/>
    <col min="10" max="10" width="10.5703125" customWidth="1"/>
    <col min="11" max="11" width="9.140625" customWidth="1"/>
    <col min="12" max="12" width="7.85546875" customWidth="1"/>
    <col min="13" max="13" width="6.85546875" customWidth="1"/>
    <col min="14" max="14" width="7.5703125" customWidth="1"/>
  </cols>
  <sheetData>
    <row r="1" spans="1:9" ht="30" customHeight="1" x14ac:dyDescent="0.25">
      <c r="A1" s="1295" t="s">
        <v>889</v>
      </c>
      <c r="B1" s="1295"/>
      <c r="C1" s="1295"/>
      <c r="D1" s="1295"/>
      <c r="E1" s="1295"/>
      <c r="F1" s="1295"/>
      <c r="G1" s="1295"/>
      <c r="H1" s="1295"/>
      <c r="I1" s="1295"/>
    </row>
    <row r="2" spans="1:9" ht="45" customHeight="1" x14ac:dyDescent="0.35">
      <c r="A2" s="1295" t="s">
        <v>886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6.1" customHeight="1" thickBot="1" x14ac:dyDescent="0.3">
      <c r="A3" s="793" t="s">
        <v>1006</v>
      </c>
      <c r="B3" s="53"/>
      <c r="C3" s="53"/>
      <c r="D3" s="53"/>
      <c r="E3" s="53"/>
      <c r="F3" s="53"/>
      <c r="G3" s="53"/>
      <c r="H3" s="57"/>
      <c r="I3" s="53" t="s">
        <v>897</v>
      </c>
    </row>
    <row r="4" spans="1:9" ht="38.450000000000003" customHeight="1" thickBot="1" x14ac:dyDescent="0.3">
      <c r="A4" s="1907" t="s">
        <v>819</v>
      </c>
      <c r="B4" s="1908" t="s">
        <v>519</v>
      </c>
      <c r="C4" s="1864" t="s">
        <v>851</v>
      </c>
      <c r="D4" s="1864"/>
      <c r="E4" s="1864"/>
      <c r="F4" s="1864"/>
      <c r="G4" s="985" t="s">
        <v>525</v>
      </c>
      <c r="H4" s="1864" t="s">
        <v>371</v>
      </c>
      <c r="I4" s="1907" t="s">
        <v>924</v>
      </c>
    </row>
    <row r="5" spans="1:9" ht="35.450000000000003" customHeight="1" thickBot="1" x14ac:dyDescent="0.3">
      <c r="A5" s="1891"/>
      <c r="B5" s="1863"/>
      <c r="C5" s="987">
        <v>4</v>
      </c>
      <c r="D5" s="987">
        <v>6</v>
      </c>
      <c r="E5" s="987">
        <v>8</v>
      </c>
      <c r="F5" s="1010" t="s">
        <v>654</v>
      </c>
      <c r="G5" s="986" t="s">
        <v>376</v>
      </c>
      <c r="H5" s="1863"/>
      <c r="I5" s="1891"/>
    </row>
    <row r="6" spans="1:9" ht="15.95" customHeight="1" thickBot="1" x14ac:dyDescent="0.3">
      <c r="A6" s="1909" t="s">
        <v>648</v>
      </c>
      <c r="B6" s="1909"/>
      <c r="C6" s="1049"/>
      <c r="D6" s="1049"/>
      <c r="E6" s="1049"/>
      <c r="F6" s="1049"/>
      <c r="G6" s="1050"/>
      <c r="H6" s="1880" t="s">
        <v>724</v>
      </c>
      <c r="I6" s="1880"/>
    </row>
    <row r="7" spans="1:9" s="484" customFormat="1" ht="15.95" customHeight="1" x14ac:dyDescent="0.25">
      <c r="A7" s="1888" t="s">
        <v>655</v>
      </c>
      <c r="B7" s="994" t="s">
        <v>527</v>
      </c>
      <c r="C7" s="1061">
        <v>0</v>
      </c>
      <c r="D7" s="1061">
        <v>0</v>
      </c>
      <c r="E7" s="1061">
        <v>0</v>
      </c>
      <c r="F7" s="1061">
        <v>0</v>
      </c>
      <c r="G7" s="1061">
        <v>0</v>
      </c>
      <c r="H7" s="1007" t="s">
        <v>377</v>
      </c>
      <c r="I7" s="1343" t="s">
        <v>424</v>
      </c>
    </row>
    <row r="8" spans="1:9" s="484" customFormat="1" ht="15.95" customHeight="1" x14ac:dyDescent="0.25">
      <c r="A8" s="1888"/>
      <c r="B8" s="997" t="s">
        <v>528</v>
      </c>
      <c r="C8" s="1045">
        <v>0</v>
      </c>
      <c r="D8" s="1045">
        <v>0</v>
      </c>
      <c r="E8" s="1045">
        <v>0</v>
      </c>
      <c r="F8" s="1045">
        <v>0</v>
      </c>
      <c r="G8" s="1045">
        <v>0</v>
      </c>
      <c r="H8" s="999" t="s">
        <v>378</v>
      </c>
      <c r="I8" s="1343"/>
    </row>
    <row r="9" spans="1:9" s="484" customFormat="1" ht="15.95" customHeight="1" x14ac:dyDescent="0.25">
      <c r="A9" s="1888"/>
      <c r="B9" s="997" t="s">
        <v>529</v>
      </c>
      <c r="C9" s="1045">
        <v>0</v>
      </c>
      <c r="D9" s="1045">
        <v>0</v>
      </c>
      <c r="E9" s="1045">
        <v>0</v>
      </c>
      <c r="F9" s="1045">
        <v>0</v>
      </c>
      <c r="G9" s="1045">
        <v>0</v>
      </c>
      <c r="H9" s="999" t="s">
        <v>380</v>
      </c>
      <c r="I9" s="1343"/>
    </row>
    <row r="10" spans="1:9" s="484" customFormat="1" ht="15.95" customHeight="1" x14ac:dyDescent="0.25">
      <c r="A10" s="1888"/>
      <c r="B10" s="997" t="s">
        <v>530</v>
      </c>
      <c r="C10" s="1045">
        <v>0</v>
      </c>
      <c r="D10" s="1045">
        <v>0</v>
      </c>
      <c r="E10" s="1045">
        <v>0</v>
      </c>
      <c r="F10" s="1045">
        <v>0</v>
      </c>
      <c r="G10" s="1045">
        <v>0</v>
      </c>
      <c r="H10" s="999" t="s">
        <v>389</v>
      </c>
      <c r="I10" s="1343"/>
    </row>
    <row r="11" spans="1:9" s="484" customFormat="1" ht="15.95" customHeight="1" x14ac:dyDescent="0.25">
      <c r="A11" s="1888"/>
      <c r="B11" s="997" t="s">
        <v>882</v>
      </c>
      <c r="C11" s="1045">
        <v>0</v>
      </c>
      <c r="D11" s="1045">
        <v>0</v>
      </c>
      <c r="E11" s="1045">
        <v>0</v>
      </c>
      <c r="F11" s="1045">
        <v>0</v>
      </c>
      <c r="G11" s="1045">
        <v>0</v>
      </c>
      <c r="H11" s="999" t="s">
        <v>390</v>
      </c>
      <c r="I11" s="1343"/>
    </row>
    <row r="12" spans="1:9" s="484" customFormat="1" ht="15.95" customHeight="1" x14ac:dyDescent="0.25">
      <c r="A12" s="1888"/>
      <c r="B12" s="997" t="s">
        <v>883</v>
      </c>
      <c r="C12" s="1045">
        <v>0</v>
      </c>
      <c r="D12" s="1045">
        <v>0</v>
      </c>
      <c r="E12" s="1045">
        <v>0</v>
      </c>
      <c r="F12" s="1045">
        <v>0</v>
      </c>
      <c r="G12" s="1045">
        <v>0</v>
      </c>
      <c r="H12" s="999" t="s">
        <v>416</v>
      </c>
      <c r="I12" s="1343"/>
    </row>
    <row r="13" spans="1:9" s="484" customFormat="1" ht="15.95" customHeight="1" thickBot="1" x14ac:dyDescent="0.3">
      <c r="A13" s="1888"/>
      <c r="B13" s="1000" t="s">
        <v>531</v>
      </c>
      <c r="C13" s="1045">
        <v>0</v>
      </c>
      <c r="D13" s="1045">
        <v>0</v>
      </c>
      <c r="E13" s="1045">
        <v>0</v>
      </c>
      <c r="F13" s="1045">
        <v>0</v>
      </c>
      <c r="G13" s="1045">
        <v>0</v>
      </c>
      <c r="H13" s="1001" t="s">
        <v>503</v>
      </c>
      <c r="I13" s="1343"/>
    </row>
    <row r="14" spans="1:9" s="484" customFormat="1" ht="15.95" customHeight="1" thickBot="1" x14ac:dyDescent="0.3">
      <c r="A14" s="1889"/>
      <c r="B14" s="1057" t="s">
        <v>525</v>
      </c>
      <c r="C14" s="1058">
        <v>0</v>
      </c>
      <c r="D14" s="1058">
        <v>0</v>
      </c>
      <c r="E14" s="1058">
        <v>0</v>
      </c>
      <c r="F14" s="1058">
        <v>0</v>
      </c>
      <c r="G14" s="1058">
        <v>0</v>
      </c>
      <c r="H14" s="1059" t="s">
        <v>376</v>
      </c>
      <c r="I14" s="1758"/>
    </row>
    <row r="15" spans="1:9" ht="15.95" customHeight="1" x14ac:dyDescent="0.25">
      <c r="A15" s="1887" t="s">
        <v>156</v>
      </c>
      <c r="B15" s="994" t="s">
        <v>527</v>
      </c>
      <c r="C15" s="1047">
        <v>9</v>
      </c>
      <c r="D15" s="1047">
        <v>0</v>
      </c>
      <c r="E15" s="1047">
        <v>2</v>
      </c>
      <c r="F15" s="1047">
        <v>0</v>
      </c>
      <c r="G15" s="1051">
        <v>11</v>
      </c>
      <c r="H15" s="1007" t="s">
        <v>377</v>
      </c>
      <c r="I15" s="1755" t="s">
        <v>425</v>
      </c>
    </row>
    <row r="16" spans="1:9" ht="15.95" customHeight="1" x14ac:dyDescent="0.25">
      <c r="A16" s="1888"/>
      <c r="B16" s="997" t="s">
        <v>528</v>
      </c>
      <c r="C16" s="1045">
        <v>0</v>
      </c>
      <c r="D16" s="1045">
        <v>0</v>
      </c>
      <c r="E16" s="1045">
        <v>0</v>
      </c>
      <c r="F16" s="1045">
        <v>0</v>
      </c>
      <c r="G16" s="1044">
        <v>0</v>
      </c>
      <c r="H16" s="999" t="s">
        <v>378</v>
      </c>
      <c r="I16" s="1653"/>
    </row>
    <row r="17" spans="1:9" ht="15.95" customHeight="1" x14ac:dyDescent="0.25">
      <c r="A17" s="1888"/>
      <c r="B17" s="997" t="s">
        <v>529</v>
      </c>
      <c r="C17" s="1045">
        <v>0</v>
      </c>
      <c r="D17" s="1045">
        <v>0</v>
      </c>
      <c r="E17" s="1045">
        <v>0</v>
      </c>
      <c r="F17" s="1045">
        <v>0</v>
      </c>
      <c r="G17" s="1044">
        <v>0</v>
      </c>
      <c r="H17" s="999" t="s">
        <v>380</v>
      </c>
      <c r="I17" s="1653"/>
    </row>
    <row r="18" spans="1:9" ht="15.95" customHeight="1" x14ac:dyDescent="0.25">
      <c r="A18" s="1888"/>
      <c r="B18" s="997" t="s">
        <v>530</v>
      </c>
      <c r="C18" s="1045">
        <v>0</v>
      </c>
      <c r="D18" s="1045">
        <v>0</v>
      </c>
      <c r="E18" s="1045">
        <v>0</v>
      </c>
      <c r="F18" s="1045">
        <v>0</v>
      </c>
      <c r="G18" s="1044">
        <v>0</v>
      </c>
      <c r="H18" s="999" t="s">
        <v>389</v>
      </c>
      <c r="I18" s="1653"/>
    </row>
    <row r="19" spans="1:9" ht="15.95" customHeight="1" x14ac:dyDescent="0.25">
      <c r="A19" s="1888"/>
      <c r="B19" s="997" t="s">
        <v>882</v>
      </c>
      <c r="C19" s="1045">
        <v>0</v>
      </c>
      <c r="D19" s="1045">
        <v>0</v>
      </c>
      <c r="E19" s="1045">
        <v>0</v>
      </c>
      <c r="F19" s="1045">
        <v>0</v>
      </c>
      <c r="G19" s="1044">
        <v>0</v>
      </c>
      <c r="H19" s="999" t="s">
        <v>390</v>
      </c>
      <c r="I19" s="1653"/>
    </row>
    <row r="20" spans="1:9" ht="15.95" customHeight="1" x14ac:dyDescent="0.25">
      <c r="A20" s="1888"/>
      <c r="B20" s="997" t="s">
        <v>883</v>
      </c>
      <c r="C20" s="1045">
        <v>0</v>
      </c>
      <c r="D20" s="1045">
        <v>0</v>
      </c>
      <c r="E20" s="1045">
        <v>0</v>
      </c>
      <c r="F20" s="1045">
        <v>0</v>
      </c>
      <c r="G20" s="1044">
        <v>0</v>
      </c>
      <c r="H20" s="999" t="s">
        <v>416</v>
      </c>
      <c r="I20" s="1653"/>
    </row>
    <row r="21" spans="1:9" ht="15.95" customHeight="1" thickBot="1" x14ac:dyDescent="0.3">
      <c r="A21" s="1888"/>
      <c r="B21" s="1000" t="s">
        <v>531</v>
      </c>
      <c r="C21" s="1045">
        <v>0</v>
      </c>
      <c r="D21" s="1045">
        <v>0</v>
      </c>
      <c r="E21" s="1045">
        <v>0</v>
      </c>
      <c r="F21" s="1045">
        <v>0</v>
      </c>
      <c r="G21" s="1044">
        <v>0</v>
      </c>
      <c r="H21" s="1001" t="s">
        <v>503</v>
      </c>
      <c r="I21" s="1653"/>
    </row>
    <row r="22" spans="1:9" ht="15.95" customHeight="1" thickBot="1" x14ac:dyDescent="0.3">
      <c r="A22" s="1889"/>
      <c r="B22" s="1057" t="s">
        <v>525</v>
      </c>
      <c r="C22" s="1058">
        <v>9</v>
      </c>
      <c r="D22" s="1058">
        <v>0</v>
      </c>
      <c r="E22" s="1058">
        <v>2</v>
      </c>
      <c r="F22" s="1058">
        <v>0</v>
      </c>
      <c r="G22" s="1058">
        <v>11</v>
      </c>
      <c r="H22" s="1059" t="s">
        <v>376</v>
      </c>
      <c r="I22" s="1665"/>
    </row>
    <row r="23" spans="1:9" ht="15.95" customHeight="1" x14ac:dyDescent="0.25">
      <c r="A23" s="1887" t="s">
        <v>308</v>
      </c>
      <c r="B23" s="994" t="s">
        <v>527</v>
      </c>
      <c r="C23" s="1045">
        <v>3</v>
      </c>
      <c r="D23" s="1045">
        <v>0</v>
      </c>
      <c r="E23" s="1045">
        <v>2</v>
      </c>
      <c r="F23" s="1045">
        <v>0</v>
      </c>
      <c r="G23" s="1041">
        <v>5</v>
      </c>
      <c r="H23" s="1007" t="s">
        <v>377</v>
      </c>
      <c r="I23" s="1755" t="s">
        <v>426</v>
      </c>
    </row>
    <row r="24" spans="1:9" ht="15.95" customHeight="1" x14ac:dyDescent="0.25">
      <c r="A24" s="1888"/>
      <c r="B24" s="997" t="s">
        <v>528</v>
      </c>
      <c r="C24" s="1045">
        <v>0</v>
      </c>
      <c r="D24" s="1045">
        <v>0</v>
      </c>
      <c r="E24" s="1045">
        <v>0</v>
      </c>
      <c r="F24" s="1045">
        <v>0</v>
      </c>
      <c r="G24" s="1045">
        <v>0</v>
      </c>
      <c r="H24" s="999" t="s">
        <v>378</v>
      </c>
      <c r="I24" s="1653"/>
    </row>
    <row r="25" spans="1:9" ht="15.95" customHeight="1" x14ac:dyDescent="0.25">
      <c r="A25" s="1888"/>
      <c r="B25" s="997" t="s">
        <v>529</v>
      </c>
      <c r="C25" s="1045">
        <v>0</v>
      </c>
      <c r="D25" s="1045">
        <v>0</v>
      </c>
      <c r="E25" s="1045">
        <v>0</v>
      </c>
      <c r="F25" s="1045">
        <v>0</v>
      </c>
      <c r="G25" s="1045">
        <v>0</v>
      </c>
      <c r="H25" s="999" t="s">
        <v>380</v>
      </c>
      <c r="I25" s="1653"/>
    </row>
    <row r="26" spans="1:9" ht="15.95" customHeight="1" x14ac:dyDescent="0.25">
      <c r="A26" s="1888"/>
      <c r="B26" s="997" t="s">
        <v>530</v>
      </c>
      <c r="C26" s="1045">
        <v>0</v>
      </c>
      <c r="D26" s="1045">
        <v>0</v>
      </c>
      <c r="E26" s="1045">
        <v>0</v>
      </c>
      <c r="F26" s="1045">
        <v>0</v>
      </c>
      <c r="G26" s="1045">
        <v>0</v>
      </c>
      <c r="H26" s="999" t="s">
        <v>389</v>
      </c>
      <c r="I26" s="1653"/>
    </row>
    <row r="27" spans="1:9" ht="15.95" customHeight="1" x14ac:dyDescent="0.25">
      <c r="A27" s="1888"/>
      <c r="B27" s="997" t="s">
        <v>882</v>
      </c>
      <c r="C27" s="1045">
        <v>0</v>
      </c>
      <c r="D27" s="1045">
        <v>0</v>
      </c>
      <c r="E27" s="1045">
        <v>0</v>
      </c>
      <c r="F27" s="1045">
        <v>0</v>
      </c>
      <c r="G27" s="1045">
        <v>0</v>
      </c>
      <c r="H27" s="999" t="s">
        <v>390</v>
      </c>
      <c r="I27" s="1653"/>
    </row>
    <row r="28" spans="1:9" ht="15.95" customHeight="1" x14ac:dyDescent="0.25">
      <c r="A28" s="1888"/>
      <c r="B28" s="997" t="s">
        <v>883</v>
      </c>
      <c r="C28" s="1045">
        <v>0</v>
      </c>
      <c r="D28" s="1045">
        <v>0</v>
      </c>
      <c r="E28" s="1045">
        <v>0</v>
      </c>
      <c r="F28" s="1045">
        <v>0</v>
      </c>
      <c r="G28" s="1045">
        <v>0</v>
      </c>
      <c r="H28" s="999" t="s">
        <v>416</v>
      </c>
      <c r="I28" s="1653"/>
    </row>
    <row r="29" spans="1:9" ht="15.95" customHeight="1" thickBot="1" x14ac:dyDescent="0.3">
      <c r="A29" s="1888"/>
      <c r="B29" s="1000" t="s">
        <v>531</v>
      </c>
      <c r="C29" s="1045">
        <v>0</v>
      </c>
      <c r="D29" s="1045">
        <v>0</v>
      </c>
      <c r="E29" s="1045">
        <v>0</v>
      </c>
      <c r="F29" s="1045">
        <v>0</v>
      </c>
      <c r="G29" s="1045">
        <v>0</v>
      </c>
      <c r="H29" s="1001" t="s">
        <v>503</v>
      </c>
      <c r="I29" s="1653"/>
    </row>
    <row r="30" spans="1:9" ht="15.95" customHeight="1" thickBot="1" x14ac:dyDescent="0.3">
      <c r="A30" s="1889"/>
      <c r="B30" s="1057" t="s">
        <v>525</v>
      </c>
      <c r="C30" s="1058">
        <v>3</v>
      </c>
      <c r="D30" s="1058">
        <v>0</v>
      </c>
      <c r="E30" s="1058">
        <v>2</v>
      </c>
      <c r="F30" s="1058">
        <v>0</v>
      </c>
      <c r="G30" s="1058">
        <v>5</v>
      </c>
      <c r="H30" s="1059" t="s">
        <v>376</v>
      </c>
      <c r="I30" s="1665"/>
    </row>
    <row r="31" spans="1:9" ht="15.95" customHeight="1" x14ac:dyDescent="0.25">
      <c r="A31" s="1906" t="s">
        <v>368</v>
      </c>
      <c r="B31" s="994" t="s">
        <v>527</v>
      </c>
      <c r="C31" s="1041">
        <v>2</v>
      </c>
      <c r="D31" s="1041">
        <v>0</v>
      </c>
      <c r="E31" s="1041">
        <v>0</v>
      </c>
      <c r="F31" s="1041">
        <v>0</v>
      </c>
      <c r="G31" s="1043">
        <v>2</v>
      </c>
      <c r="H31" s="1007" t="s">
        <v>377</v>
      </c>
      <c r="I31" s="1755" t="s">
        <v>427</v>
      </c>
    </row>
    <row r="32" spans="1:9" ht="15.95" customHeight="1" x14ac:dyDescent="0.25">
      <c r="A32" s="1885"/>
      <c r="B32" s="997" t="s">
        <v>528</v>
      </c>
      <c r="C32" s="1045">
        <v>0</v>
      </c>
      <c r="D32" s="1045">
        <v>0</v>
      </c>
      <c r="E32" s="1045">
        <v>0</v>
      </c>
      <c r="F32" s="1045">
        <v>0</v>
      </c>
      <c r="G32" s="1044">
        <v>0</v>
      </c>
      <c r="H32" s="999" t="s">
        <v>378</v>
      </c>
      <c r="I32" s="1653"/>
    </row>
    <row r="33" spans="1:9" ht="15.95" customHeight="1" x14ac:dyDescent="0.25">
      <c r="A33" s="1885"/>
      <c r="B33" s="997" t="s">
        <v>529</v>
      </c>
      <c r="C33" s="1045">
        <v>0</v>
      </c>
      <c r="D33" s="1045">
        <v>0</v>
      </c>
      <c r="E33" s="1045">
        <v>0</v>
      </c>
      <c r="F33" s="1045">
        <v>0</v>
      </c>
      <c r="G33" s="1044">
        <v>0</v>
      </c>
      <c r="H33" s="999" t="s">
        <v>380</v>
      </c>
      <c r="I33" s="1653"/>
    </row>
    <row r="34" spans="1:9" ht="15.95" customHeight="1" x14ac:dyDescent="0.25">
      <c r="A34" s="1885"/>
      <c r="B34" s="997" t="s">
        <v>530</v>
      </c>
      <c r="C34" s="1045">
        <v>0</v>
      </c>
      <c r="D34" s="1045">
        <v>0</v>
      </c>
      <c r="E34" s="1045">
        <v>0</v>
      </c>
      <c r="F34" s="1045">
        <v>0</v>
      </c>
      <c r="G34" s="1044">
        <v>0</v>
      </c>
      <c r="H34" s="999" t="s">
        <v>389</v>
      </c>
      <c r="I34" s="1653"/>
    </row>
    <row r="35" spans="1:9" ht="15.95" customHeight="1" x14ac:dyDescent="0.25">
      <c r="A35" s="1885"/>
      <c r="B35" s="997" t="s">
        <v>882</v>
      </c>
      <c r="C35" s="1045">
        <v>0</v>
      </c>
      <c r="D35" s="1045">
        <v>0</v>
      </c>
      <c r="E35" s="1045">
        <v>0</v>
      </c>
      <c r="F35" s="1045">
        <v>0</v>
      </c>
      <c r="G35" s="1044">
        <v>0</v>
      </c>
      <c r="H35" s="999" t="s">
        <v>390</v>
      </c>
      <c r="I35" s="1653"/>
    </row>
    <row r="36" spans="1:9" ht="15.95" customHeight="1" x14ac:dyDescent="0.25">
      <c r="A36" s="1885"/>
      <c r="B36" s="997" t="s">
        <v>883</v>
      </c>
      <c r="C36" s="1045">
        <v>0</v>
      </c>
      <c r="D36" s="1045">
        <v>0</v>
      </c>
      <c r="E36" s="1045">
        <v>0</v>
      </c>
      <c r="F36" s="1045">
        <v>0</v>
      </c>
      <c r="G36" s="1044">
        <v>0</v>
      </c>
      <c r="H36" s="999" t="s">
        <v>416</v>
      </c>
      <c r="I36" s="1653"/>
    </row>
    <row r="37" spans="1:9" ht="15.95" customHeight="1" thickBot="1" x14ac:dyDescent="0.3">
      <c r="A37" s="1885"/>
      <c r="B37" s="1000" t="s">
        <v>531</v>
      </c>
      <c r="C37" s="1045">
        <v>0</v>
      </c>
      <c r="D37" s="1045">
        <v>0</v>
      </c>
      <c r="E37" s="1045">
        <v>0</v>
      </c>
      <c r="F37" s="1045">
        <v>0</v>
      </c>
      <c r="G37" s="1044">
        <v>0</v>
      </c>
      <c r="H37" s="1001" t="s">
        <v>503</v>
      </c>
      <c r="I37" s="1653"/>
    </row>
    <row r="38" spans="1:9" ht="15.95" customHeight="1" thickBot="1" x14ac:dyDescent="0.3">
      <c r="A38" s="1885"/>
      <c r="B38" s="1057" t="s">
        <v>525</v>
      </c>
      <c r="C38" s="1058">
        <v>2</v>
      </c>
      <c r="D38" s="1058">
        <v>0</v>
      </c>
      <c r="E38" s="1058">
        <v>0</v>
      </c>
      <c r="F38" s="1058">
        <v>0</v>
      </c>
      <c r="G38" s="1058">
        <v>2</v>
      </c>
      <c r="H38" s="1059" t="s">
        <v>376</v>
      </c>
      <c r="I38" s="1665"/>
    </row>
    <row r="39" spans="1:9" ht="15.95" customHeight="1" x14ac:dyDescent="0.25">
      <c r="A39" s="1897" t="s">
        <v>904</v>
      </c>
      <c r="B39" s="994" t="s">
        <v>527</v>
      </c>
      <c r="C39" s="1041">
        <v>0</v>
      </c>
      <c r="D39" s="1041">
        <v>0</v>
      </c>
      <c r="E39" s="1041">
        <v>0</v>
      </c>
      <c r="F39" s="1041">
        <v>0</v>
      </c>
      <c r="G39" s="1041">
        <v>0</v>
      </c>
      <c r="H39" s="1007" t="s">
        <v>377</v>
      </c>
      <c r="I39" s="1900" t="s">
        <v>428</v>
      </c>
    </row>
    <row r="40" spans="1:9" ht="15.95" customHeight="1" x14ac:dyDescent="0.25">
      <c r="A40" s="1898"/>
      <c r="B40" s="997" t="s">
        <v>528</v>
      </c>
      <c r="C40" s="1045">
        <v>0</v>
      </c>
      <c r="D40" s="1045">
        <v>0</v>
      </c>
      <c r="E40" s="1045">
        <v>0</v>
      </c>
      <c r="F40" s="1045">
        <v>0</v>
      </c>
      <c r="G40" s="1045">
        <v>0</v>
      </c>
      <c r="H40" s="999" t="s">
        <v>378</v>
      </c>
      <c r="I40" s="1883"/>
    </row>
    <row r="41" spans="1:9" ht="15.95" customHeight="1" x14ac:dyDescent="0.25">
      <c r="A41" s="1898"/>
      <c r="B41" s="997" t="s">
        <v>529</v>
      </c>
      <c r="C41" s="1045">
        <v>0</v>
      </c>
      <c r="D41" s="1045">
        <v>0</v>
      </c>
      <c r="E41" s="1045">
        <v>0</v>
      </c>
      <c r="F41" s="1045">
        <v>0</v>
      </c>
      <c r="G41" s="1045">
        <v>0</v>
      </c>
      <c r="H41" s="999" t="s">
        <v>380</v>
      </c>
      <c r="I41" s="1883"/>
    </row>
    <row r="42" spans="1:9" ht="15.95" customHeight="1" x14ac:dyDescent="0.25">
      <c r="A42" s="1898"/>
      <c r="B42" s="997" t="s">
        <v>530</v>
      </c>
      <c r="C42" s="1045">
        <v>0</v>
      </c>
      <c r="D42" s="1045">
        <v>0</v>
      </c>
      <c r="E42" s="1045">
        <v>0</v>
      </c>
      <c r="F42" s="1045">
        <v>0</v>
      </c>
      <c r="G42" s="1045">
        <v>0</v>
      </c>
      <c r="H42" s="999" t="s">
        <v>389</v>
      </c>
      <c r="I42" s="1883"/>
    </row>
    <row r="43" spans="1:9" ht="15.95" customHeight="1" x14ac:dyDescent="0.25">
      <c r="A43" s="1898"/>
      <c r="B43" s="997" t="s">
        <v>882</v>
      </c>
      <c r="C43" s="1045">
        <v>0</v>
      </c>
      <c r="D43" s="1045">
        <v>1</v>
      </c>
      <c r="E43" s="1045">
        <v>0</v>
      </c>
      <c r="F43" s="1045">
        <v>0</v>
      </c>
      <c r="G43" s="1045">
        <v>1</v>
      </c>
      <c r="H43" s="999" t="s">
        <v>390</v>
      </c>
      <c r="I43" s="1883"/>
    </row>
    <row r="44" spans="1:9" ht="15.95" customHeight="1" x14ac:dyDescent="0.25">
      <c r="A44" s="1898"/>
      <c r="B44" s="997" t="s">
        <v>883</v>
      </c>
      <c r="C44" s="1045">
        <v>0</v>
      </c>
      <c r="D44" s="1045">
        <v>0</v>
      </c>
      <c r="E44" s="1045">
        <v>0</v>
      </c>
      <c r="F44" s="1045">
        <v>0</v>
      </c>
      <c r="G44" s="1045">
        <v>0</v>
      </c>
      <c r="H44" s="999" t="s">
        <v>416</v>
      </c>
      <c r="I44" s="1883"/>
    </row>
    <row r="45" spans="1:9" ht="15.95" customHeight="1" thickBot="1" x14ac:dyDescent="0.3">
      <c r="A45" s="1898"/>
      <c r="B45" s="1000" t="s">
        <v>531</v>
      </c>
      <c r="C45" s="1045">
        <v>0</v>
      </c>
      <c r="D45" s="1045">
        <v>0</v>
      </c>
      <c r="E45" s="1045">
        <v>0</v>
      </c>
      <c r="F45" s="1045">
        <v>0</v>
      </c>
      <c r="G45" s="1045">
        <v>0</v>
      </c>
      <c r="H45" s="1001" t="s">
        <v>503</v>
      </c>
      <c r="I45" s="1883"/>
    </row>
    <row r="46" spans="1:9" ht="15.95" customHeight="1" thickBot="1" x14ac:dyDescent="0.3">
      <c r="A46" s="1899"/>
      <c r="B46" s="1057" t="s">
        <v>525</v>
      </c>
      <c r="C46" s="1058">
        <v>0</v>
      </c>
      <c r="D46" s="1058">
        <v>1</v>
      </c>
      <c r="E46" s="1058">
        <v>0</v>
      </c>
      <c r="F46" s="1058">
        <v>0</v>
      </c>
      <c r="G46" s="1058">
        <v>1</v>
      </c>
      <c r="H46" s="1059" t="s">
        <v>376</v>
      </c>
      <c r="I46" s="1884"/>
    </row>
    <row r="47" spans="1:9" ht="15.95" customHeight="1" x14ac:dyDescent="0.25">
      <c r="A47" s="1901" t="s">
        <v>620</v>
      </c>
      <c r="B47" s="994" t="s">
        <v>527</v>
      </c>
      <c r="C47" s="1052">
        <v>3</v>
      </c>
      <c r="D47" s="1041">
        <v>0</v>
      </c>
      <c r="E47" s="1052">
        <v>0</v>
      </c>
      <c r="F47" s="1041">
        <v>0</v>
      </c>
      <c r="G47" s="1041">
        <v>3</v>
      </c>
      <c r="H47" s="1007" t="s">
        <v>377</v>
      </c>
      <c r="I47" s="1900" t="s">
        <v>429</v>
      </c>
    </row>
    <row r="48" spans="1:9" ht="15.95" customHeight="1" x14ac:dyDescent="0.25">
      <c r="A48" s="1865"/>
      <c r="B48" s="997" t="s">
        <v>528</v>
      </c>
      <c r="C48" s="1053">
        <v>0</v>
      </c>
      <c r="D48" s="1048">
        <v>0</v>
      </c>
      <c r="E48" s="1053">
        <v>0</v>
      </c>
      <c r="F48" s="1048">
        <v>0</v>
      </c>
      <c r="G48" s="1048">
        <v>0</v>
      </c>
      <c r="H48" s="999" t="s">
        <v>378</v>
      </c>
      <c r="I48" s="1883"/>
    </row>
    <row r="49" spans="1:9" ht="15.95" customHeight="1" x14ac:dyDescent="0.25">
      <c r="A49" s="1865"/>
      <c r="B49" s="997" t="s">
        <v>529</v>
      </c>
      <c r="C49" s="1053">
        <v>0</v>
      </c>
      <c r="D49" s="1048">
        <v>0</v>
      </c>
      <c r="E49" s="1053">
        <v>0</v>
      </c>
      <c r="F49" s="1048">
        <v>0</v>
      </c>
      <c r="G49" s="1048">
        <v>0</v>
      </c>
      <c r="H49" s="999" t="s">
        <v>380</v>
      </c>
      <c r="I49" s="1883"/>
    </row>
    <row r="50" spans="1:9" ht="15.95" customHeight="1" x14ac:dyDescent="0.25">
      <c r="A50" s="1865"/>
      <c r="B50" s="997" t="s">
        <v>530</v>
      </c>
      <c r="C50" s="1053">
        <v>0</v>
      </c>
      <c r="D50" s="1048">
        <v>0</v>
      </c>
      <c r="E50" s="1053">
        <v>0</v>
      </c>
      <c r="F50" s="1048">
        <v>0</v>
      </c>
      <c r="G50" s="1048">
        <v>0</v>
      </c>
      <c r="H50" s="999" t="s">
        <v>389</v>
      </c>
      <c r="I50" s="1883"/>
    </row>
    <row r="51" spans="1:9" ht="15.95" customHeight="1" x14ac:dyDescent="0.25">
      <c r="A51" s="1865"/>
      <c r="B51" s="997" t="s">
        <v>882</v>
      </c>
      <c r="C51" s="1053">
        <v>0</v>
      </c>
      <c r="D51" s="1048">
        <v>0</v>
      </c>
      <c r="E51" s="1053">
        <v>0</v>
      </c>
      <c r="F51" s="1048">
        <v>0</v>
      </c>
      <c r="G51" s="1048">
        <v>0</v>
      </c>
      <c r="H51" s="999" t="s">
        <v>390</v>
      </c>
      <c r="I51" s="1883"/>
    </row>
    <row r="52" spans="1:9" ht="15.95" customHeight="1" x14ac:dyDescent="0.25">
      <c r="A52" s="1865"/>
      <c r="B52" s="997" t="s">
        <v>883</v>
      </c>
      <c r="C52" s="1053">
        <v>0</v>
      </c>
      <c r="D52" s="1048">
        <v>0</v>
      </c>
      <c r="E52" s="1053">
        <v>0</v>
      </c>
      <c r="F52" s="1048">
        <v>0</v>
      </c>
      <c r="G52" s="1048">
        <v>0</v>
      </c>
      <c r="H52" s="999" t="s">
        <v>416</v>
      </c>
      <c r="I52" s="1883"/>
    </row>
    <row r="53" spans="1:9" ht="15.95" customHeight="1" thickBot="1" x14ac:dyDescent="0.3">
      <c r="A53" s="1865"/>
      <c r="B53" s="1000" t="s">
        <v>531</v>
      </c>
      <c r="C53" s="1053">
        <v>0</v>
      </c>
      <c r="D53" s="1048">
        <v>0</v>
      </c>
      <c r="E53" s="1053">
        <v>0</v>
      </c>
      <c r="F53" s="1048">
        <v>0</v>
      </c>
      <c r="G53" s="1048">
        <v>0</v>
      </c>
      <c r="H53" s="1001" t="s">
        <v>503</v>
      </c>
      <c r="I53" s="1883"/>
    </row>
    <row r="54" spans="1:9" ht="15.95" customHeight="1" thickBot="1" x14ac:dyDescent="0.3">
      <c r="A54" s="1866"/>
      <c r="B54" s="1057" t="s">
        <v>525</v>
      </c>
      <c r="C54" s="1058">
        <v>3</v>
      </c>
      <c r="D54" s="1058">
        <v>0</v>
      </c>
      <c r="E54" s="1058">
        <v>0</v>
      </c>
      <c r="F54" s="1058">
        <v>0</v>
      </c>
      <c r="G54" s="1058">
        <v>3</v>
      </c>
      <c r="H54" s="1059" t="s">
        <v>376</v>
      </c>
      <c r="I54" s="1884"/>
    </row>
    <row r="55" spans="1:9" ht="15.95" customHeight="1" x14ac:dyDescent="0.25">
      <c r="A55" s="1902" t="s">
        <v>82</v>
      </c>
      <c r="B55" s="994" t="s">
        <v>527</v>
      </c>
      <c r="C55" s="1041">
        <v>499</v>
      </c>
      <c r="D55" s="1041">
        <v>50</v>
      </c>
      <c r="E55" s="1041">
        <v>18</v>
      </c>
      <c r="F55" s="1041">
        <v>0</v>
      </c>
      <c r="G55" s="1054">
        <f t="shared" ref="G55:G70" si="0">SUM(C55:F55)</f>
        <v>567</v>
      </c>
      <c r="H55" s="1007" t="s">
        <v>377</v>
      </c>
      <c r="I55" s="1900" t="s">
        <v>430</v>
      </c>
    </row>
    <row r="56" spans="1:9" ht="15.95" customHeight="1" x14ac:dyDescent="0.25">
      <c r="A56" s="1903"/>
      <c r="B56" s="997" t="s">
        <v>528</v>
      </c>
      <c r="C56" s="1048">
        <v>2</v>
      </c>
      <c r="D56" s="1048">
        <v>0</v>
      </c>
      <c r="E56" s="1048">
        <v>0</v>
      </c>
      <c r="F56" s="1048">
        <v>0</v>
      </c>
      <c r="G56" s="1055">
        <f t="shared" si="0"/>
        <v>2</v>
      </c>
      <c r="H56" s="999" t="s">
        <v>378</v>
      </c>
      <c r="I56" s="1883"/>
    </row>
    <row r="57" spans="1:9" ht="15.95" customHeight="1" x14ac:dyDescent="0.25">
      <c r="A57" s="1903"/>
      <c r="B57" s="997" t="s">
        <v>529</v>
      </c>
      <c r="C57" s="1048">
        <v>0</v>
      </c>
      <c r="D57" s="1048">
        <v>5</v>
      </c>
      <c r="E57" s="1048">
        <v>0</v>
      </c>
      <c r="F57" s="1048">
        <v>0</v>
      </c>
      <c r="G57" s="1055">
        <f t="shared" si="0"/>
        <v>5</v>
      </c>
      <c r="H57" s="999" t="s">
        <v>380</v>
      </c>
      <c r="I57" s="1883"/>
    </row>
    <row r="58" spans="1:9" ht="15.95" customHeight="1" x14ac:dyDescent="0.25">
      <c r="A58" s="1903"/>
      <c r="B58" s="997" t="s">
        <v>530</v>
      </c>
      <c r="C58" s="1048">
        <v>36</v>
      </c>
      <c r="D58" s="1048">
        <v>282</v>
      </c>
      <c r="E58" s="1048">
        <v>10</v>
      </c>
      <c r="F58" s="1048">
        <v>0</v>
      </c>
      <c r="G58" s="1055">
        <f t="shared" si="0"/>
        <v>328</v>
      </c>
      <c r="H58" s="999" t="s">
        <v>389</v>
      </c>
      <c r="I58" s="1883"/>
    </row>
    <row r="59" spans="1:9" ht="15.95" customHeight="1" x14ac:dyDescent="0.25">
      <c r="A59" s="1903"/>
      <c r="B59" s="997" t="s">
        <v>882</v>
      </c>
      <c r="C59" s="1048">
        <v>1</v>
      </c>
      <c r="D59" s="1048">
        <v>25</v>
      </c>
      <c r="E59" s="1048">
        <v>1</v>
      </c>
      <c r="F59" s="1048">
        <v>0</v>
      </c>
      <c r="G59" s="1055">
        <f t="shared" si="0"/>
        <v>27</v>
      </c>
      <c r="H59" s="999" t="s">
        <v>390</v>
      </c>
      <c r="I59" s="1883"/>
    </row>
    <row r="60" spans="1:9" ht="15.95" customHeight="1" x14ac:dyDescent="0.25">
      <c r="A60" s="1903"/>
      <c r="B60" s="997" t="s">
        <v>883</v>
      </c>
      <c r="C60" s="1048">
        <v>16</v>
      </c>
      <c r="D60" s="1048">
        <v>363</v>
      </c>
      <c r="E60" s="1048">
        <v>5</v>
      </c>
      <c r="F60" s="1048">
        <v>0</v>
      </c>
      <c r="G60" s="1055">
        <f t="shared" si="0"/>
        <v>384</v>
      </c>
      <c r="H60" s="999" t="s">
        <v>416</v>
      </c>
      <c r="I60" s="1883"/>
    </row>
    <row r="61" spans="1:9" ht="15.95" customHeight="1" thickBot="1" x14ac:dyDescent="0.3">
      <c r="A61" s="1903"/>
      <c r="B61" s="1000" t="s">
        <v>531</v>
      </c>
      <c r="C61" s="1048">
        <v>281</v>
      </c>
      <c r="D61" s="1048">
        <v>1275</v>
      </c>
      <c r="E61" s="1048">
        <v>6</v>
      </c>
      <c r="F61" s="1048">
        <v>0</v>
      </c>
      <c r="G61" s="1055">
        <f t="shared" si="0"/>
        <v>1562</v>
      </c>
      <c r="H61" s="1001" t="s">
        <v>503</v>
      </c>
      <c r="I61" s="1883"/>
    </row>
    <row r="62" spans="1:9" ht="15.95" customHeight="1" thickBot="1" x14ac:dyDescent="0.3">
      <c r="A62" s="1903"/>
      <c r="B62" s="1057" t="s">
        <v>525</v>
      </c>
      <c r="C62" s="1058">
        <f>SUM(C55:C61)</f>
        <v>835</v>
      </c>
      <c r="D62" s="1058">
        <f>SUM(D55:D61)</f>
        <v>2000</v>
      </c>
      <c r="E62" s="1058">
        <f>SUM(E55:E61)</f>
        <v>40</v>
      </c>
      <c r="F62" s="1058">
        <f>SUM(F55:F61)</f>
        <v>0</v>
      </c>
      <c r="G62" s="1058">
        <f t="shared" si="0"/>
        <v>2875</v>
      </c>
      <c r="H62" s="1059" t="s">
        <v>376</v>
      </c>
      <c r="I62" s="1884"/>
    </row>
    <row r="63" spans="1:9" ht="15.95" customHeight="1" x14ac:dyDescent="0.25">
      <c r="A63" s="1902" t="s">
        <v>163</v>
      </c>
      <c r="B63" s="994" t="s">
        <v>527</v>
      </c>
      <c r="C63" s="1041">
        <v>124</v>
      </c>
      <c r="D63" s="1041">
        <v>4</v>
      </c>
      <c r="E63" s="1041">
        <v>0</v>
      </c>
      <c r="F63" s="1041">
        <v>0</v>
      </c>
      <c r="G63" s="1041">
        <f t="shared" si="0"/>
        <v>128</v>
      </c>
      <c r="H63" s="1007" t="s">
        <v>377</v>
      </c>
      <c r="I63" s="1900" t="s">
        <v>431</v>
      </c>
    </row>
    <row r="64" spans="1:9" ht="15.95" customHeight="1" x14ac:dyDescent="0.25">
      <c r="A64" s="1903"/>
      <c r="B64" s="997" t="s">
        <v>528</v>
      </c>
      <c r="C64" s="1048">
        <v>0</v>
      </c>
      <c r="D64" s="1048">
        <v>0</v>
      </c>
      <c r="E64" s="1048">
        <v>0</v>
      </c>
      <c r="F64" s="1048">
        <v>0</v>
      </c>
      <c r="G64" s="1048">
        <f t="shared" si="0"/>
        <v>0</v>
      </c>
      <c r="H64" s="999" t="s">
        <v>378</v>
      </c>
      <c r="I64" s="1883"/>
    </row>
    <row r="65" spans="1:15" ht="15.95" customHeight="1" x14ac:dyDescent="0.25">
      <c r="A65" s="1903"/>
      <c r="B65" s="997" t="s">
        <v>529</v>
      </c>
      <c r="C65" s="1048">
        <v>0</v>
      </c>
      <c r="D65" s="1048">
        <v>0</v>
      </c>
      <c r="E65" s="1048">
        <v>1</v>
      </c>
      <c r="F65" s="1048">
        <v>0</v>
      </c>
      <c r="G65" s="1048">
        <f t="shared" si="0"/>
        <v>1</v>
      </c>
      <c r="H65" s="999" t="s">
        <v>380</v>
      </c>
      <c r="I65" s="1883"/>
    </row>
    <row r="66" spans="1:15" ht="15.95" customHeight="1" x14ac:dyDescent="0.25">
      <c r="A66" s="1903"/>
      <c r="B66" s="997" t="s">
        <v>530</v>
      </c>
      <c r="C66" s="1048">
        <v>0</v>
      </c>
      <c r="D66" s="1048">
        <v>0</v>
      </c>
      <c r="E66" s="1048">
        <v>0</v>
      </c>
      <c r="F66" s="1048">
        <v>0</v>
      </c>
      <c r="G66" s="1048">
        <f t="shared" si="0"/>
        <v>0</v>
      </c>
      <c r="H66" s="999" t="s">
        <v>389</v>
      </c>
      <c r="I66" s="1883"/>
    </row>
    <row r="67" spans="1:15" ht="15.95" customHeight="1" x14ac:dyDescent="0.25">
      <c r="A67" s="1903"/>
      <c r="B67" s="997" t="s">
        <v>882</v>
      </c>
      <c r="C67" s="1048">
        <v>0</v>
      </c>
      <c r="D67" s="1048">
        <v>0</v>
      </c>
      <c r="E67" s="1048">
        <v>0</v>
      </c>
      <c r="F67" s="1048">
        <v>0</v>
      </c>
      <c r="G67" s="1048">
        <f t="shared" si="0"/>
        <v>0</v>
      </c>
      <c r="H67" s="999" t="s">
        <v>390</v>
      </c>
      <c r="I67" s="1883"/>
    </row>
    <row r="68" spans="1:15" ht="15.95" customHeight="1" x14ac:dyDescent="0.25">
      <c r="A68" s="1903"/>
      <c r="B68" s="997" t="s">
        <v>883</v>
      </c>
      <c r="C68" s="1048">
        <v>0</v>
      </c>
      <c r="D68" s="1048">
        <v>2</v>
      </c>
      <c r="E68" s="1048">
        <v>2</v>
      </c>
      <c r="F68" s="1048">
        <v>0</v>
      </c>
      <c r="G68" s="1048">
        <f t="shared" si="0"/>
        <v>4</v>
      </c>
      <c r="H68" s="999" t="s">
        <v>416</v>
      </c>
      <c r="I68" s="1883"/>
    </row>
    <row r="69" spans="1:15" ht="15.95" customHeight="1" thickBot="1" x14ac:dyDescent="0.3">
      <c r="A69" s="1903"/>
      <c r="B69" s="1000" t="s">
        <v>531</v>
      </c>
      <c r="C69" s="1048">
        <v>0</v>
      </c>
      <c r="D69" s="1048">
        <v>0</v>
      </c>
      <c r="E69" s="1048">
        <v>2</v>
      </c>
      <c r="F69" s="1048">
        <v>0</v>
      </c>
      <c r="G69" s="1048">
        <f t="shared" si="0"/>
        <v>2</v>
      </c>
      <c r="H69" s="1001" t="s">
        <v>503</v>
      </c>
      <c r="I69" s="1883"/>
    </row>
    <row r="70" spans="1:15" ht="15.95" customHeight="1" thickBot="1" x14ac:dyDescent="0.3">
      <c r="A70" s="1905"/>
      <c r="B70" s="1057" t="s">
        <v>525</v>
      </c>
      <c r="C70" s="1058">
        <f>SUM(C63:C69)</f>
        <v>124</v>
      </c>
      <c r="D70" s="1058">
        <f>SUM(D63:D69)</f>
        <v>6</v>
      </c>
      <c r="E70" s="1058">
        <f>SUM(E63:E69)</f>
        <v>5</v>
      </c>
      <c r="F70" s="1058">
        <f>SUM(F63:F69)</f>
        <v>0</v>
      </c>
      <c r="G70" s="1058">
        <f t="shared" si="0"/>
        <v>135</v>
      </c>
      <c r="H70" s="1059" t="s">
        <v>376</v>
      </c>
      <c r="I70" s="1884"/>
    </row>
    <row r="71" spans="1:15" ht="15.95" customHeight="1" x14ac:dyDescent="0.25">
      <c r="A71" s="1887" t="s">
        <v>164</v>
      </c>
      <c r="B71" s="1012" t="s">
        <v>527</v>
      </c>
      <c r="C71" s="1047">
        <v>35</v>
      </c>
      <c r="D71" s="1047">
        <v>0</v>
      </c>
      <c r="E71" s="1047">
        <v>0</v>
      </c>
      <c r="F71" s="1047">
        <v>1</v>
      </c>
      <c r="G71" s="1047">
        <v>36</v>
      </c>
      <c r="H71" s="1007" t="s">
        <v>377</v>
      </c>
      <c r="I71" s="1900" t="s">
        <v>432</v>
      </c>
    </row>
    <row r="72" spans="1:15" ht="15.95" customHeight="1" x14ac:dyDescent="0.25">
      <c r="A72" s="1888"/>
      <c r="B72" s="1017" t="s">
        <v>528</v>
      </c>
      <c r="C72" s="1061">
        <v>0</v>
      </c>
      <c r="D72" s="1061">
        <v>0</v>
      </c>
      <c r="E72" s="1061">
        <v>0</v>
      </c>
      <c r="F72" s="1061">
        <v>0</v>
      </c>
      <c r="G72" s="1061">
        <v>0</v>
      </c>
      <c r="H72" s="1008" t="s">
        <v>378</v>
      </c>
      <c r="I72" s="1883"/>
    </row>
    <row r="73" spans="1:15" ht="15.95" customHeight="1" x14ac:dyDescent="0.25">
      <c r="A73" s="1888"/>
      <c r="B73" s="1017" t="s">
        <v>529</v>
      </c>
      <c r="C73" s="1061">
        <v>0</v>
      </c>
      <c r="D73" s="1061">
        <v>0</v>
      </c>
      <c r="E73" s="1061">
        <v>0</v>
      </c>
      <c r="F73" s="1061">
        <v>0</v>
      </c>
      <c r="G73" s="1061">
        <v>0</v>
      </c>
      <c r="H73" s="1008" t="s">
        <v>380</v>
      </c>
      <c r="I73" s="1883"/>
    </row>
    <row r="74" spans="1:15" ht="15.95" customHeight="1" x14ac:dyDescent="0.25">
      <c r="A74" s="1888"/>
      <c r="B74" s="1017" t="s">
        <v>530</v>
      </c>
      <c r="C74" s="1061">
        <v>0</v>
      </c>
      <c r="D74" s="1061">
        <v>0</v>
      </c>
      <c r="E74" s="1061">
        <v>0</v>
      </c>
      <c r="F74" s="1061">
        <v>0</v>
      </c>
      <c r="G74" s="1061">
        <v>0</v>
      </c>
      <c r="H74" s="1008" t="s">
        <v>389</v>
      </c>
      <c r="I74" s="1883"/>
    </row>
    <row r="75" spans="1:15" ht="15.95" customHeight="1" x14ac:dyDescent="0.25">
      <c r="A75" s="1888"/>
      <c r="B75" s="1017" t="s">
        <v>882</v>
      </c>
      <c r="C75" s="1048">
        <v>0</v>
      </c>
      <c r="D75" s="1048">
        <v>0</v>
      </c>
      <c r="E75" s="1048">
        <v>0</v>
      </c>
      <c r="F75" s="1048">
        <v>0</v>
      </c>
      <c r="G75" s="1048">
        <v>0</v>
      </c>
      <c r="H75" s="1008" t="s">
        <v>390</v>
      </c>
      <c r="I75" s="1883"/>
    </row>
    <row r="76" spans="1:15" ht="15.95" customHeight="1" x14ac:dyDescent="0.25">
      <c r="A76" s="1888"/>
      <c r="B76" s="1017" t="s">
        <v>883</v>
      </c>
      <c r="C76" s="1048">
        <v>0</v>
      </c>
      <c r="D76" s="1048">
        <v>0</v>
      </c>
      <c r="E76" s="1048">
        <v>0</v>
      </c>
      <c r="F76" s="1048">
        <v>0</v>
      </c>
      <c r="G76" s="1048">
        <v>0</v>
      </c>
      <c r="H76" s="1008" t="s">
        <v>416</v>
      </c>
      <c r="I76" s="1883"/>
    </row>
    <row r="77" spans="1:15" ht="15.95" customHeight="1" thickBot="1" x14ac:dyDescent="0.3">
      <c r="A77" s="1888"/>
      <c r="B77" s="1000" t="s">
        <v>531</v>
      </c>
      <c r="C77" s="1048">
        <v>0</v>
      </c>
      <c r="D77" s="1048">
        <v>0</v>
      </c>
      <c r="E77" s="1048">
        <v>0</v>
      </c>
      <c r="F77" s="1048">
        <v>0</v>
      </c>
      <c r="G77" s="1048">
        <v>0</v>
      </c>
      <c r="H77" s="1001" t="s">
        <v>503</v>
      </c>
      <c r="I77" s="1883"/>
    </row>
    <row r="78" spans="1:15" ht="15.95" customHeight="1" thickBot="1" x14ac:dyDescent="0.3">
      <c r="A78" s="1893"/>
      <c r="B78" s="1057" t="s">
        <v>525</v>
      </c>
      <c r="C78" s="1058">
        <v>35</v>
      </c>
      <c r="D78" s="1058">
        <v>0</v>
      </c>
      <c r="E78" s="1058">
        <v>0</v>
      </c>
      <c r="F78" s="1058">
        <v>1</v>
      </c>
      <c r="G78" s="1058">
        <v>36</v>
      </c>
      <c r="H78" s="1059" t="s">
        <v>376</v>
      </c>
      <c r="I78" s="1904"/>
    </row>
    <row r="79" spans="1:15" ht="15.75" x14ac:dyDescent="0.25">
      <c r="A79" s="1895"/>
      <c r="B79" s="1060"/>
      <c r="C79" s="1060"/>
      <c r="D79" s="1060"/>
      <c r="E79" s="1060"/>
      <c r="F79" s="1060"/>
      <c r="G79" s="1060"/>
      <c r="H79" s="1060"/>
      <c r="I79" s="1896"/>
      <c r="J79" s="12"/>
      <c r="K79" s="12"/>
      <c r="L79" s="12"/>
      <c r="M79" s="12"/>
      <c r="N79" s="12"/>
      <c r="O79" s="12"/>
    </row>
    <row r="80" spans="1:15" ht="15.75" x14ac:dyDescent="0.25">
      <c r="A80" s="1895"/>
      <c r="B80" s="1060"/>
      <c r="C80" s="1060"/>
      <c r="D80" s="1060"/>
      <c r="E80" s="1060"/>
      <c r="F80" s="1060"/>
      <c r="G80" s="1060"/>
      <c r="H80" s="1060"/>
      <c r="I80" s="1896"/>
      <c r="J80" s="12"/>
      <c r="K80" s="12"/>
      <c r="L80" s="12"/>
      <c r="M80" s="12"/>
      <c r="N80" s="12"/>
      <c r="O80" s="12"/>
    </row>
    <row r="81" spans="1:15" ht="15.75" x14ac:dyDescent="0.25">
      <c r="A81" s="1895"/>
      <c r="B81" s="1060"/>
      <c r="C81" s="1060"/>
      <c r="D81" s="1060"/>
      <c r="E81" s="1060"/>
      <c r="F81" s="1060"/>
      <c r="G81" s="1060"/>
      <c r="H81" s="1060"/>
      <c r="I81" s="1896"/>
      <c r="J81" s="393"/>
      <c r="K81" s="393"/>
      <c r="L81" s="393"/>
      <c r="M81" s="393"/>
      <c r="N81" s="393"/>
      <c r="O81" s="12"/>
    </row>
    <row r="82" spans="1:15" ht="15.75" x14ac:dyDescent="0.25">
      <c r="A82" s="1895"/>
      <c r="B82" s="1060"/>
      <c r="C82" s="1060"/>
      <c r="D82" s="1060"/>
      <c r="E82" s="1060"/>
      <c r="F82" s="1060"/>
      <c r="G82" s="1060"/>
      <c r="H82" s="1060"/>
      <c r="I82" s="1896"/>
      <c r="J82" s="393"/>
      <c r="K82" s="393"/>
      <c r="L82" s="393"/>
      <c r="M82" s="393"/>
      <c r="N82" s="393"/>
      <c r="O82" s="12"/>
    </row>
    <row r="83" spans="1:15" ht="15.75" x14ac:dyDescent="0.25">
      <c r="A83" s="1895"/>
      <c r="B83" s="1060"/>
      <c r="C83" s="1060"/>
      <c r="D83" s="1060"/>
      <c r="E83" s="1060"/>
      <c r="F83" s="1060"/>
      <c r="G83" s="1060"/>
      <c r="H83" s="1060"/>
      <c r="I83" s="1896"/>
      <c r="J83" s="393"/>
      <c r="K83" s="393"/>
      <c r="L83" s="393"/>
      <c r="M83" s="393"/>
      <c r="N83" s="393"/>
      <c r="O83" s="12"/>
    </row>
    <row r="84" spans="1:15" ht="15.75" x14ac:dyDescent="0.25">
      <c r="A84" s="1895"/>
      <c r="B84" s="1060"/>
      <c r="C84" s="1060"/>
      <c r="D84" s="1060"/>
      <c r="E84" s="1060"/>
      <c r="F84" s="1060"/>
      <c r="G84" s="1060"/>
      <c r="H84" s="1060"/>
      <c r="I84" s="1896"/>
      <c r="J84" s="393"/>
      <c r="K84" s="393"/>
      <c r="L84" s="393"/>
      <c r="M84" s="393"/>
      <c r="N84" s="393"/>
      <c r="O84" s="12"/>
    </row>
    <row r="85" spans="1:15" ht="15.75" x14ac:dyDescent="0.25">
      <c r="A85" s="1895"/>
      <c r="B85" s="1060"/>
      <c r="C85" s="1060"/>
      <c r="D85" s="1060"/>
      <c r="E85" s="1060"/>
      <c r="F85" s="1060"/>
      <c r="G85" s="1060"/>
      <c r="H85" s="1060"/>
      <c r="I85" s="1896"/>
      <c r="J85" s="393"/>
      <c r="K85" s="393"/>
      <c r="L85" s="393"/>
      <c r="M85" s="393"/>
      <c r="N85" s="393"/>
      <c r="O85" s="12"/>
    </row>
    <row r="86" spans="1:15" ht="15.75" x14ac:dyDescent="0.25">
      <c r="A86" s="1895"/>
      <c r="B86" s="1060"/>
      <c r="C86" s="1060"/>
      <c r="D86" s="1060"/>
      <c r="E86" s="1060"/>
      <c r="F86" s="1060"/>
      <c r="G86" s="1060"/>
      <c r="H86" s="1060"/>
      <c r="I86" s="1896"/>
      <c r="J86" s="393"/>
      <c r="K86" s="393"/>
      <c r="L86" s="393"/>
      <c r="M86" s="393"/>
      <c r="N86" s="393"/>
      <c r="O86" s="12"/>
    </row>
    <row r="87" spans="1:15" ht="15.75" x14ac:dyDescent="0.25">
      <c r="A87" s="12"/>
      <c r="B87" s="326"/>
      <c r="C87" s="393"/>
      <c r="D87" s="393"/>
      <c r="E87" s="393"/>
      <c r="F87" s="393"/>
      <c r="G87" s="326"/>
      <c r="H87" s="326"/>
      <c r="I87" s="393"/>
      <c r="J87" s="393"/>
      <c r="K87" s="393"/>
      <c r="L87" s="393"/>
      <c r="M87" s="393"/>
      <c r="N87" s="393"/>
      <c r="O87" s="12"/>
    </row>
    <row r="88" spans="1:15" ht="15.75" x14ac:dyDescent="0.25">
      <c r="A88" s="12"/>
      <c r="B88" s="326"/>
      <c r="C88" s="393"/>
      <c r="D88" s="393"/>
      <c r="E88" s="393"/>
      <c r="F88" s="393"/>
      <c r="G88" s="326"/>
      <c r="H88" s="326"/>
      <c r="I88" s="393"/>
      <c r="J88" s="393"/>
      <c r="K88" s="393"/>
      <c r="L88" s="393"/>
      <c r="M88" s="393"/>
      <c r="N88" s="393"/>
      <c r="O88" s="12"/>
    </row>
    <row r="89" spans="1:15" ht="15.75" x14ac:dyDescent="0.25">
      <c r="A89" s="12"/>
      <c r="B89" s="326"/>
      <c r="C89" s="393"/>
      <c r="D89" s="393"/>
      <c r="E89" s="393"/>
      <c r="F89" s="393"/>
      <c r="G89" s="326"/>
      <c r="H89" s="326"/>
      <c r="I89" s="393"/>
      <c r="J89" s="393"/>
      <c r="K89" s="393"/>
      <c r="L89" s="393"/>
      <c r="M89" s="393"/>
      <c r="N89" s="393"/>
      <c r="O89" s="12"/>
    </row>
    <row r="90" spans="1:15" ht="15.75" x14ac:dyDescent="0.25">
      <c r="A90" s="12"/>
      <c r="B90" s="393"/>
      <c r="C90" s="393"/>
      <c r="D90" s="393"/>
      <c r="E90" s="393"/>
      <c r="F90" s="393"/>
      <c r="G90" s="326"/>
      <c r="H90" s="326"/>
      <c r="I90" s="393"/>
      <c r="J90" s="393"/>
      <c r="K90" s="393"/>
      <c r="L90" s="393"/>
      <c r="M90" s="393"/>
      <c r="N90" s="393"/>
      <c r="O90" s="12"/>
    </row>
    <row r="91" spans="1:15" ht="15.75" x14ac:dyDescent="0.25">
      <c r="A91" s="12"/>
      <c r="B91" s="393"/>
      <c r="C91" s="393"/>
      <c r="D91" s="393"/>
      <c r="E91" s="393"/>
      <c r="F91" s="393"/>
      <c r="G91" s="326"/>
      <c r="H91" s="326"/>
      <c r="I91" s="393"/>
      <c r="J91" s="393"/>
      <c r="K91" s="393"/>
      <c r="L91" s="393"/>
      <c r="M91" s="393"/>
      <c r="N91" s="393"/>
      <c r="O91" s="12"/>
    </row>
    <row r="92" spans="1:15" ht="15.75" x14ac:dyDescent="0.25">
      <c r="A92" s="12"/>
      <c r="B92" s="393"/>
      <c r="C92" s="393"/>
      <c r="D92" s="393"/>
      <c r="E92" s="393"/>
      <c r="F92" s="393"/>
      <c r="G92" s="326"/>
      <c r="H92" s="326"/>
      <c r="I92" s="393"/>
      <c r="J92" s="393"/>
      <c r="K92" s="393"/>
      <c r="L92" s="393"/>
      <c r="M92" s="393"/>
      <c r="N92" s="393"/>
      <c r="O92" s="12"/>
    </row>
    <row r="93" spans="1:15" ht="15.75" x14ac:dyDescent="0.25">
      <c r="A93" s="12"/>
      <c r="B93" s="393"/>
      <c r="C93" s="393"/>
      <c r="D93" s="393"/>
      <c r="E93" s="393"/>
      <c r="F93" s="393"/>
      <c r="G93" s="326"/>
      <c r="H93" s="326"/>
      <c r="I93" s="393"/>
      <c r="J93" s="393"/>
      <c r="K93" s="393"/>
      <c r="L93" s="393"/>
      <c r="M93" s="393"/>
      <c r="N93" s="393"/>
      <c r="O93" s="12"/>
    </row>
    <row r="94" spans="1:15" ht="15.75" x14ac:dyDescent="0.25">
      <c r="A94" s="12"/>
      <c r="B94" s="393"/>
      <c r="C94" s="393"/>
      <c r="D94" s="393"/>
      <c r="E94" s="393"/>
      <c r="F94" s="393"/>
      <c r="G94" s="326"/>
      <c r="H94" s="326"/>
      <c r="I94" s="393"/>
      <c r="J94" s="393"/>
      <c r="K94" s="393"/>
      <c r="L94" s="393"/>
      <c r="M94" s="393"/>
      <c r="N94" s="393"/>
      <c r="O94" s="12"/>
    </row>
    <row r="95" spans="1:15" ht="15.75" x14ac:dyDescent="0.25">
      <c r="A95" s="12"/>
      <c r="B95" s="393"/>
      <c r="C95" s="393"/>
      <c r="D95" s="393"/>
      <c r="E95" s="393"/>
      <c r="F95" s="393"/>
      <c r="G95" s="326"/>
      <c r="H95" s="326"/>
      <c r="I95" s="393"/>
      <c r="J95" s="393"/>
      <c r="K95" s="393"/>
      <c r="L95" s="393"/>
      <c r="M95" s="393"/>
      <c r="N95" s="393"/>
      <c r="O95" s="12"/>
    </row>
    <row r="96" spans="1:15" ht="15.75" x14ac:dyDescent="0.25">
      <c r="A96" s="12"/>
      <c r="B96" s="393"/>
      <c r="C96" s="393"/>
      <c r="D96" s="393"/>
      <c r="E96" s="393"/>
      <c r="F96" s="393"/>
      <c r="G96" s="326"/>
      <c r="H96" s="326"/>
      <c r="I96" s="393"/>
      <c r="J96" s="393"/>
      <c r="K96" s="393"/>
      <c r="L96" s="393"/>
      <c r="M96" s="393"/>
      <c r="N96" s="393"/>
      <c r="O96" s="12"/>
    </row>
    <row r="97" spans="1:15" ht="15.75" x14ac:dyDescent="0.25">
      <c r="A97" s="12"/>
      <c r="B97" s="393"/>
      <c r="C97" s="393"/>
      <c r="D97" s="393"/>
      <c r="E97" s="393"/>
      <c r="F97" s="393"/>
      <c r="G97" s="326"/>
      <c r="H97" s="326"/>
      <c r="I97" s="393"/>
      <c r="J97" s="393"/>
      <c r="K97" s="393"/>
      <c r="L97" s="393"/>
      <c r="M97" s="393"/>
      <c r="N97" s="393"/>
      <c r="O97" s="12"/>
    </row>
    <row r="98" spans="1:15" ht="15.75" x14ac:dyDescent="0.25">
      <c r="A98" s="12"/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12"/>
    </row>
    <row r="99" spans="1:15" ht="15.75" x14ac:dyDescent="0.25">
      <c r="A99" s="12"/>
      <c r="B99" s="393"/>
      <c r="C99" s="393"/>
      <c r="D99" s="393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12"/>
    </row>
    <row r="100" spans="1:15" ht="15.75" x14ac:dyDescent="0.25">
      <c r="A100" s="12"/>
      <c r="B100" s="393"/>
      <c r="C100" s="393"/>
      <c r="D100" s="393"/>
      <c r="E100" s="393"/>
      <c r="F100" s="393"/>
      <c r="G100" s="393"/>
      <c r="H100" s="393"/>
      <c r="I100" s="393"/>
      <c r="J100" s="393"/>
      <c r="K100" s="393"/>
      <c r="L100" s="393"/>
      <c r="M100" s="393"/>
      <c r="N100" s="393"/>
      <c r="O100" s="12"/>
    </row>
    <row r="101" spans="1:15" ht="15.75" x14ac:dyDescent="0.25">
      <c r="A101" s="12"/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12"/>
    </row>
    <row r="102" spans="1:15" ht="15.75" x14ac:dyDescent="0.25">
      <c r="A102" s="12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  <c r="N102" s="393"/>
      <c r="O102" s="12"/>
    </row>
    <row r="103" spans="1:15" ht="15.75" x14ac:dyDescent="0.25">
      <c r="A103" s="12"/>
      <c r="B103" s="393"/>
      <c r="C103" s="393"/>
      <c r="D103" s="393"/>
      <c r="E103" s="393"/>
      <c r="F103" s="393"/>
      <c r="G103" s="393"/>
      <c r="H103" s="393"/>
      <c r="I103" s="393"/>
      <c r="J103" s="393"/>
      <c r="K103" s="393"/>
      <c r="L103" s="393"/>
      <c r="M103" s="393"/>
      <c r="N103" s="393"/>
      <c r="O103" s="12"/>
    </row>
    <row r="104" spans="1:15" ht="15.75" x14ac:dyDescent="0.25">
      <c r="A104" s="12"/>
      <c r="B104" s="393"/>
      <c r="C104" s="393"/>
      <c r="D104" s="393"/>
      <c r="E104" s="393"/>
      <c r="F104" s="393"/>
      <c r="G104" s="393"/>
      <c r="H104" s="393"/>
      <c r="I104" s="393"/>
      <c r="J104" s="393"/>
      <c r="K104" s="393"/>
      <c r="L104" s="393"/>
      <c r="M104" s="393"/>
      <c r="N104" s="393"/>
      <c r="O104" s="12"/>
    </row>
    <row r="105" spans="1:15" ht="15.75" x14ac:dyDescent="0.25">
      <c r="A105" s="12"/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12"/>
    </row>
    <row r="106" spans="1:15" ht="15.75" x14ac:dyDescent="0.25">
      <c r="A106" s="12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12"/>
    </row>
    <row r="107" spans="1:15" ht="15.75" x14ac:dyDescent="0.25">
      <c r="A107" s="12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12"/>
    </row>
    <row r="108" spans="1:15" ht="15.75" x14ac:dyDescent="0.25">
      <c r="A108" s="12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12"/>
    </row>
    <row r="109" spans="1:15" ht="15.75" x14ac:dyDescent="0.25">
      <c r="A109" s="12"/>
      <c r="B109" s="393"/>
      <c r="C109" s="393"/>
      <c r="D109" s="393"/>
      <c r="E109" s="393"/>
      <c r="F109" s="393"/>
      <c r="G109" s="393"/>
      <c r="H109" s="393"/>
      <c r="I109" s="393"/>
      <c r="J109" s="393"/>
      <c r="K109" s="393"/>
      <c r="L109" s="393"/>
      <c r="M109" s="393"/>
      <c r="N109" s="393"/>
      <c r="O109" s="12"/>
    </row>
    <row r="110" spans="1:15" ht="15.75" x14ac:dyDescent="0.25">
      <c r="A110" s="12"/>
      <c r="B110" s="393"/>
      <c r="C110" s="393"/>
      <c r="D110" s="393"/>
      <c r="E110" s="393"/>
      <c r="F110" s="393"/>
      <c r="G110" s="393"/>
      <c r="H110" s="393"/>
      <c r="I110" s="393"/>
      <c r="J110" s="393"/>
      <c r="K110" s="393"/>
      <c r="L110" s="393"/>
      <c r="M110" s="393"/>
      <c r="N110" s="393"/>
      <c r="O110" s="12"/>
    </row>
    <row r="111" spans="1:15" ht="15.75" x14ac:dyDescent="0.25">
      <c r="A111" s="12"/>
      <c r="B111" s="326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ht="15.75" x14ac:dyDescent="0.25">
      <c r="A112" s="12"/>
      <c r="B112" s="326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</row>
    <row r="113" spans="1:15" ht="15.75" x14ac:dyDescent="0.25">
      <c r="A113" s="12"/>
      <c r="B113" s="337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</row>
    <row r="114" spans="1:15" ht="15.75" x14ac:dyDescent="0.25">
      <c r="A114" s="12"/>
      <c r="B114" s="326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</row>
    <row r="115" spans="1:15" ht="15.75" x14ac:dyDescent="0.25">
      <c r="A115" s="12"/>
      <c r="B115" s="326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ht="15.75" x14ac:dyDescent="0.25">
      <c r="A116" s="12"/>
      <c r="B116" s="326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</row>
    <row r="117" spans="1:15" ht="15.75" x14ac:dyDescent="0.25">
      <c r="A117" s="12"/>
      <c r="B117" s="326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</row>
    <row r="118" spans="1:15" ht="15.75" x14ac:dyDescent="0.25">
      <c r="A118" s="12"/>
      <c r="B118" s="326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</row>
  </sheetData>
  <mergeCells count="29">
    <mergeCell ref="I23:I30"/>
    <mergeCell ref="A31:A38"/>
    <mergeCell ref="A4:A5"/>
    <mergeCell ref="B4:B5"/>
    <mergeCell ref="C4:F4"/>
    <mergeCell ref="I4:I5"/>
    <mergeCell ref="H4:H5"/>
    <mergeCell ref="A15:A22"/>
    <mergeCell ref="I15:I22"/>
    <mergeCell ref="A6:B6"/>
    <mergeCell ref="H6:I6"/>
    <mergeCell ref="A7:A14"/>
    <mergeCell ref="I7:I14"/>
    <mergeCell ref="A1:I1"/>
    <mergeCell ref="A2:I2"/>
    <mergeCell ref="A79:A86"/>
    <mergeCell ref="I79:I86"/>
    <mergeCell ref="A39:A46"/>
    <mergeCell ref="I39:I46"/>
    <mergeCell ref="I31:I38"/>
    <mergeCell ref="I47:I54"/>
    <mergeCell ref="A47:A54"/>
    <mergeCell ref="A55:A62"/>
    <mergeCell ref="I55:I62"/>
    <mergeCell ref="A71:A78"/>
    <mergeCell ref="I71:I78"/>
    <mergeCell ref="A63:A70"/>
    <mergeCell ref="I63:I70"/>
    <mergeCell ref="A23:A30"/>
  </mergeCells>
  <printOptions horizontalCentered="1"/>
  <pageMargins left="0.23622047244094491" right="0.23622047244094491" top="0.6692913385826772" bottom="0.74803149606299213" header="0.31496062992125984" footer="0.31496062992125984"/>
  <pageSetup paperSize="9" scale="55" orientation="portrait" r:id="rId1"/>
  <headerFooter>
    <oddFooter>&amp;C&amp;14 &amp;"Arial,Bold"51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3"/>
  <sheetViews>
    <sheetView rightToLeft="1" view="pageBreakPreview" zoomScale="60" workbookViewId="0">
      <selection activeCell="K5" sqref="K5"/>
    </sheetView>
  </sheetViews>
  <sheetFormatPr defaultRowHeight="15" x14ac:dyDescent="0.25"/>
  <cols>
    <col min="1" max="1" width="41.28515625" customWidth="1"/>
    <col min="2" max="2" width="22.140625" customWidth="1"/>
    <col min="3" max="4" width="9.42578125" bestFit="1" customWidth="1"/>
    <col min="5" max="5" width="9.7109375" customWidth="1"/>
    <col min="6" max="6" width="13.7109375" customWidth="1"/>
    <col min="7" max="7" width="12.42578125" style="344" customWidth="1"/>
    <col min="8" max="8" width="24.85546875" customWidth="1"/>
    <col min="9" max="9" width="40.85546875" customWidth="1"/>
  </cols>
  <sheetData>
    <row r="1" spans="1:9" ht="32.1" customHeight="1" x14ac:dyDescent="0.25">
      <c r="A1" s="1910" t="s">
        <v>889</v>
      </c>
      <c r="B1" s="1910"/>
      <c r="C1" s="1910"/>
      <c r="D1" s="1910"/>
      <c r="E1" s="1910"/>
      <c r="F1" s="1910"/>
      <c r="G1" s="1910"/>
      <c r="H1" s="1910"/>
      <c r="I1" s="1910"/>
    </row>
    <row r="2" spans="1:9" ht="39.6" customHeight="1" x14ac:dyDescent="0.35">
      <c r="A2" s="1295" t="s">
        <v>890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19.5" customHeight="1" thickBot="1" x14ac:dyDescent="0.3">
      <c r="A3" s="793" t="s">
        <v>1007</v>
      </c>
      <c r="B3" s="53"/>
      <c r="C3" s="53"/>
      <c r="D3" s="53"/>
      <c r="E3" s="53"/>
      <c r="F3" s="53"/>
      <c r="G3" s="859"/>
      <c r="H3" s="57"/>
      <c r="I3" s="53" t="s">
        <v>898</v>
      </c>
    </row>
    <row r="4" spans="1:9" ht="34.5" customHeight="1" thickBot="1" x14ac:dyDescent="0.3">
      <c r="A4" s="1920" t="s">
        <v>819</v>
      </c>
      <c r="B4" s="1862" t="s">
        <v>519</v>
      </c>
      <c r="C4" s="1864" t="s">
        <v>851</v>
      </c>
      <c r="D4" s="1864"/>
      <c r="E4" s="1864"/>
      <c r="F4" s="1864"/>
      <c r="G4" s="985" t="s">
        <v>525</v>
      </c>
      <c r="H4" s="1862" t="s">
        <v>371</v>
      </c>
      <c r="I4" s="1920" t="s">
        <v>924</v>
      </c>
    </row>
    <row r="5" spans="1:9" ht="30.95" customHeight="1" thickBot="1" x14ac:dyDescent="0.3">
      <c r="A5" s="1891"/>
      <c r="B5" s="1863"/>
      <c r="C5" s="987">
        <v>4</v>
      </c>
      <c r="D5" s="987">
        <v>6</v>
      </c>
      <c r="E5" s="987">
        <v>8</v>
      </c>
      <c r="F5" s="1010" t="s">
        <v>654</v>
      </c>
      <c r="G5" s="1019" t="s">
        <v>376</v>
      </c>
      <c r="H5" s="1863"/>
      <c r="I5" s="1891"/>
    </row>
    <row r="6" spans="1:9" ht="18" customHeight="1" thickBot="1" x14ac:dyDescent="0.3">
      <c r="A6" s="1062" t="s">
        <v>648</v>
      </c>
      <c r="B6" s="1063"/>
      <c r="C6" s="1035"/>
      <c r="D6" s="1035"/>
      <c r="E6" s="1035"/>
      <c r="F6" s="1035"/>
      <c r="G6" s="1036"/>
      <c r="H6" s="1077"/>
      <c r="I6" s="1078" t="s">
        <v>724</v>
      </c>
    </row>
    <row r="7" spans="1:9" ht="23.1" customHeight="1" x14ac:dyDescent="0.25">
      <c r="A7" s="1887" t="s">
        <v>573</v>
      </c>
      <c r="B7" s="1017" t="s">
        <v>527</v>
      </c>
      <c r="C7" s="1018">
        <v>97</v>
      </c>
      <c r="D7" s="1018">
        <v>2</v>
      </c>
      <c r="E7" s="1018">
        <v>0</v>
      </c>
      <c r="F7" s="1018">
        <v>0</v>
      </c>
      <c r="G7" s="1018">
        <f t="shared" ref="G7:G14" si="0">SUM(C7:F7)</f>
        <v>99</v>
      </c>
      <c r="H7" s="1007" t="s">
        <v>377</v>
      </c>
      <c r="I7" s="1667" t="s">
        <v>574</v>
      </c>
    </row>
    <row r="8" spans="1:9" ht="23.1" customHeight="1" x14ac:dyDescent="0.25">
      <c r="A8" s="1888"/>
      <c r="B8" s="997" t="s">
        <v>528</v>
      </c>
      <c r="C8" s="1006">
        <v>1</v>
      </c>
      <c r="D8" s="1006">
        <v>0</v>
      </c>
      <c r="E8" s="1006">
        <v>0</v>
      </c>
      <c r="F8" s="1006">
        <v>0</v>
      </c>
      <c r="G8" s="1006">
        <f t="shared" si="0"/>
        <v>1</v>
      </c>
      <c r="H8" s="999" t="s">
        <v>378</v>
      </c>
      <c r="I8" s="1667"/>
    </row>
    <row r="9" spans="1:9" ht="23.1" customHeight="1" x14ac:dyDescent="0.25">
      <c r="A9" s="1888"/>
      <c r="B9" s="997" t="s">
        <v>529</v>
      </c>
      <c r="C9" s="1006">
        <v>0</v>
      </c>
      <c r="D9" s="1006">
        <v>5</v>
      </c>
      <c r="E9" s="1006">
        <v>0</v>
      </c>
      <c r="F9" s="1006">
        <v>0</v>
      </c>
      <c r="G9" s="1006">
        <f t="shared" si="0"/>
        <v>5</v>
      </c>
      <c r="H9" s="999" t="s">
        <v>380</v>
      </c>
      <c r="I9" s="1667"/>
    </row>
    <row r="10" spans="1:9" ht="23.1" customHeight="1" x14ac:dyDescent="0.25">
      <c r="A10" s="1888"/>
      <c r="B10" s="997" t="s">
        <v>530</v>
      </c>
      <c r="C10" s="1006">
        <v>0</v>
      </c>
      <c r="D10" s="1006">
        <v>0</v>
      </c>
      <c r="E10" s="1006">
        <v>0</v>
      </c>
      <c r="F10" s="1006">
        <v>0</v>
      </c>
      <c r="G10" s="1006">
        <f t="shared" si="0"/>
        <v>0</v>
      </c>
      <c r="H10" s="999" t="s">
        <v>389</v>
      </c>
      <c r="I10" s="1667"/>
    </row>
    <row r="11" spans="1:9" ht="23.1" customHeight="1" x14ac:dyDescent="0.25">
      <c r="A11" s="1888"/>
      <c r="B11" s="997" t="s">
        <v>882</v>
      </c>
      <c r="C11" s="1006">
        <v>0</v>
      </c>
      <c r="D11" s="1006">
        <v>0</v>
      </c>
      <c r="E11" s="1006">
        <v>0</v>
      </c>
      <c r="F11" s="1006">
        <v>0</v>
      </c>
      <c r="G11" s="1006">
        <f t="shared" si="0"/>
        <v>0</v>
      </c>
      <c r="H11" s="999" t="s">
        <v>390</v>
      </c>
      <c r="I11" s="1667"/>
    </row>
    <row r="12" spans="1:9" ht="23.1" customHeight="1" x14ac:dyDescent="0.25">
      <c r="A12" s="1888"/>
      <c r="B12" s="997" t="s">
        <v>883</v>
      </c>
      <c r="C12" s="1006">
        <v>0</v>
      </c>
      <c r="D12" s="1006">
        <v>5</v>
      </c>
      <c r="E12" s="1006">
        <v>0</v>
      </c>
      <c r="F12" s="1006">
        <v>0</v>
      </c>
      <c r="G12" s="1006">
        <f t="shared" si="0"/>
        <v>5</v>
      </c>
      <c r="H12" s="999" t="s">
        <v>416</v>
      </c>
      <c r="I12" s="1667"/>
    </row>
    <row r="13" spans="1:9" ht="23.1" customHeight="1" thickBot="1" x14ac:dyDescent="0.3">
      <c r="A13" s="1888"/>
      <c r="B13" s="1000" t="s">
        <v>531</v>
      </c>
      <c r="C13" s="1011">
        <v>6</v>
      </c>
      <c r="D13" s="1011">
        <v>20</v>
      </c>
      <c r="E13" s="1011">
        <v>3</v>
      </c>
      <c r="F13" s="1011">
        <v>7</v>
      </c>
      <c r="G13" s="1011">
        <f t="shared" si="0"/>
        <v>36</v>
      </c>
      <c r="H13" s="1001" t="s">
        <v>503</v>
      </c>
      <c r="I13" s="1667"/>
    </row>
    <row r="14" spans="1:9" ht="23.1" customHeight="1" thickBot="1" x14ac:dyDescent="0.3">
      <c r="A14" s="1889"/>
      <c r="B14" s="1057" t="s">
        <v>525</v>
      </c>
      <c r="C14" s="1079">
        <f>SUM(C7:C13)</f>
        <v>104</v>
      </c>
      <c r="D14" s="1079">
        <f>SUM(D7:D13)</f>
        <v>32</v>
      </c>
      <c r="E14" s="1079">
        <f>SUM(E7:E13)</f>
        <v>3</v>
      </c>
      <c r="F14" s="1079">
        <f>SUM(F7:F13)</f>
        <v>7</v>
      </c>
      <c r="G14" s="1079">
        <f t="shared" si="0"/>
        <v>146</v>
      </c>
      <c r="H14" s="1059" t="s">
        <v>376</v>
      </c>
      <c r="I14" s="1860"/>
    </row>
    <row r="15" spans="1:9" ht="23.1" customHeight="1" x14ac:dyDescent="0.25">
      <c r="A15" s="1887" t="s">
        <v>536</v>
      </c>
      <c r="B15" s="994" t="s">
        <v>527</v>
      </c>
      <c r="C15" s="1020">
        <v>12</v>
      </c>
      <c r="D15" s="1020">
        <v>3</v>
      </c>
      <c r="E15" s="1020">
        <v>0</v>
      </c>
      <c r="F15" s="1020">
        <v>0</v>
      </c>
      <c r="G15" s="1040">
        <v>15</v>
      </c>
      <c r="H15" s="1007" t="s">
        <v>377</v>
      </c>
      <c r="I15" s="1921" t="s">
        <v>568</v>
      </c>
    </row>
    <row r="16" spans="1:9" ht="23.1" customHeight="1" x14ac:dyDescent="0.25">
      <c r="A16" s="1888"/>
      <c r="B16" s="997" t="s">
        <v>528</v>
      </c>
      <c r="C16" s="1020">
        <v>0</v>
      </c>
      <c r="D16" s="1020">
        <v>0</v>
      </c>
      <c r="E16" s="1020">
        <v>0</v>
      </c>
      <c r="F16" s="1020">
        <v>0</v>
      </c>
      <c r="G16" s="1039">
        <v>0</v>
      </c>
      <c r="H16" s="999" t="s">
        <v>378</v>
      </c>
      <c r="I16" s="1922"/>
    </row>
    <row r="17" spans="1:17" ht="23.1" customHeight="1" x14ac:dyDescent="0.25">
      <c r="A17" s="1888"/>
      <c r="B17" s="997" t="s">
        <v>529</v>
      </c>
      <c r="C17" s="1020">
        <v>0</v>
      </c>
      <c r="D17" s="1020">
        <v>0</v>
      </c>
      <c r="E17" s="1020">
        <v>0</v>
      </c>
      <c r="F17" s="1020">
        <v>0</v>
      </c>
      <c r="G17" s="1039">
        <v>0</v>
      </c>
      <c r="H17" s="999" t="s">
        <v>380</v>
      </c>
      <c r="I17" s="1922"/>
    </row>
    <row r="18" spans="1:17" ht="23.1" customHeight="1" x14ac:dyDescent="0.25">
      <c r="A18" s="1888"/>
      <c r="B18" s="997" t="s">
        <v>530</v>
      </c>
      <c r="C18" s="1020">
        <v>0</v>
      </c>
      <c r="D18" s="1020">
        <v>0</v>
      </c>
      <c r="E18" s="1020">
        <v>0</v>
      </c>
      <c r="F18" s="1020">
        <v>0</v>
      </c>
      <c r="G18" s="1039">
        <v>0</v>
      </c>
      <c r="H18" s="999" t="s">
        <v>389</v>
      </c>
      <c r="I18" s="1922"/>
    </row>
    <row r="19" spans="1:17" ht="23.1" customHeight="1" x14ac:dyDescent="0.25">
      <c r="A19" s="1888"/>
      <c r="B19" s="997" t="s">
        <v>882</v>
      </c>
      <c r="C19" s="1020">
        <v>0</v>
      </c>
      <c r="D19" s="1020">
        <v>0</v>
      </c>
      <c r="E19" s="1020">
        <v>0</v>
      </c>
      <c r="F19" s="1020">
        <v>0</v>
      </c>
      <c r="G19" s="1056">
        <v>0</v>
      </c>
      <c r="H19" s="999" t="s">
        <v>390</v>
      </c>
      <c r="I19" s="1922"/>
    </row>
    <row r="20" spans="1:17" ht="23.1" customHeight="1" x14ac:dyDescent="0.25">
      <c r="A20" s="1888"/>
      <c r="B20" s="997" t="s">
        <v>883</v>
      </c>
      <c r="C20" s="1020">
        <v>0</v>
      </c>
      <c r="D20" s="1020">
        <v>0</v>
      </c>
      <c r="E20" s="1020">
        <v>0</v>
      </c>
      <c r="F20" s="1020">
        <v>0</v>
      </c>
      <c r="G20" s="1056">
        <v>0</v>
      </c>
      <c r="H20" s="999" t="s">
        <v>416</v>
      </c>
      <c r="I20" s="1922"/>
    </row>
    <row r="21" spans="1:17" ht="23.1" customHeight="1" thickBot="1" x14ac:dyDescent="0.3">
      <c r="A21" s="1888"/>
      <c r="B21" s="1000" t="s">
        <v>531</v>
      </c>
      <c r="C21" s="1020">
        <v>0</v>
      </c>
      <c r="D21" s="1020">
        <v>0</v>
      </c>
      <c r="E21" s="1020">
        <v>0</v>
      </c>
      <c r="F21" s="1020">
        <v>0</v>
      </c>
      <c r="G21" s="1056">
        <v>0</v>
      </c>
      <c r="H21" s="1001" t="s">
        <v>503</v>
      </c>
      <c r="I21" s="1922"/>
    </row>
    <row r="22" spans="1:17" ht="23.1" customHeight="1" thickBot="1" x14ac:dyDescent="0.3">
      <c r="A22" s="1888"/>
      <c r="B22" s="1057" t="s">
        <v>525</v>
      </c>
      <c r="C22" s="1079">
        <v>12</v>
      </c>
      <c r="D22" s="1079">
        <v>3</v>
      </c>
      <c r="E22" s="1079">
        <v>0</v>
      </c>
      <c r="F22" s="1079">
        <v>0</v>
      </c>
      <c r="G22" s="1079">
        <v>15</v>
      </c>
      <c r="H22" s="1059" t="s">
        <v>376</v>
      </c>
      <c r="I22" s="1922"/>
    </row>
    <row r="23" spans="1:17" s="482" customFormat="1" ht="23.1" customHeight="1" x14ac:dyDescent="0.25">
      <c r="A23" s="1923" t="s">
        <v>561</v>
      </c>
      <c r="B23" s="1082" t="s">
        <v>527</v>
      </c>
      <c r="C23" s="1064">
        <v>1606</v>
      </c>
      <c r="D23" s="1064">
        <v>89</v>
      </c>
      <c r="E23" s="1064">
        <v>40</v>
      </c>
      <c r="F23" s="1064">
        <v>1</v>
      </c>
      <c r="G23" s="1064">
        <v>1736</v>
      </c>
      <c r="H23" s="1083" t="s">
        <v>377</v>
      </c>
      <c r="I23" s="1869" t="s">
        <v>705</v>
      </c>
    </row>
    <row r="24" spans="1:17" s="482" customFormat="1" ht="23.1" customHeight="1" x14ac:dyDescent="0.25">
      <c r="A24" s="1915"/>
      <c r="B24" s="1084" t="s">
        <v>528</v>
      </c>
      <c r="C24" s="1065">
        <v>8</v>
      </c>
      <c r="D24" s="1065">
        <v>0</v>
      </c>
      <c r="E24" s="1065">
        <v>0</v>
      </c>
      <c r="F24" s="1065">
        <v>0</v>
      </c>
      <c r="G24" s="1065">
        <v>8</v>
      </c>
      <c r="H24" s="1085" t="s">
        <v>378</v>
      </c>
      <c r="I24" s="1870"/>
    </row>
    <row r="25" spans="1:17" s="482" customFormat="1" ht="23.1" customHeight="1" x14ac:dyDescent="0.25">
      <c r="A25" s="1915"/>
      <c r="B25" s="1084" t="s">
        <v>529</v>
      </c>
      <c r="C25" s="1066">
        <v>9</v>
      </c>
      <c r="D25" s="1066">
        <v>18</v>
      </c>
      <c r="E25" s="1066">
        <v>6</v>
      </c>
      <c r="F25" s="1066">
        <v>0</v>
      </c>
      <c r="G25" s="1066">
        <v>33</v>
      </c>
      <c r="H25" s="1085" t="s">
        <v>380</v>
      </c>
      <c r="I25" s="1870"/>
    </row>
    <row r="26" spans="1:17" s="482" customFormat="1" ht="23.1" customHeight="1" x14ac:dyDescent="0.25">
      <c r="A26" s="1915"/>
      <c r="B26" s="1084" t="s">
        <v>530</v>
      </c>
      <c r="C26" s="1065">
        <v>45</v>
      </c>
      <c r="D26" s="1065">
        <v>334</v>
      </c>
      <c r="E26" s="1065">
        <v>29</v>
      </c>
      <c r="F26" s="1065">
        <v>0</v>
      </c>
      <c r="G26" s="1065">
        <v>408</v>
      </c>
      <c r="H26" s="1085" t="s">
        <v>389</v>
      </c>
      <c r="I26" s="1870"/>
    </row>
    <row r="27" spans="1:17" s="482" customFormat="1" ht="23.1" customHeight="1" x14ac:dyDescent="0.25">
      <c r="A27" s="1915"/>
      <c r="B27" s="1084" t="s">
        <v>882</v>
      </c>
      <c r="C27" s="1066">
        <v>2</v>
      </c>
      <c r="D27" s="1066">
        <v>72</v>
      </c>
      <c r="E27" s="1066">
        <v>1</v>
      </c>
      <c r="F27" s="1066">
        <v>0</v>
      </c>
      <c r="G27" s="1066">
        <v>75</v>
      </c>
      <c r="H27" s="1085" t="s">
        <v>390</v>
      </c>
      <c r="I27" s="1870"/>
    </row>
    <row r="28" spans="1:17" s="482" customFormat="1" ht="23.1" customHeight="1" x14ac:dyDescent="0.25">
      <c r="A28" s="1915"/>
      <c r="B28" s="1084" t="s">
        <v>883</v>
      </c>
      <c r="C28" s="1065">
        <v>32</v>
      </c>
      <c r="D28" s="1065">
        <v>454</v>
      </c>
      <c r="E28" s="1065">
        <v>9</v>
      </c>
      <c r="F28" s="1065">
        <v>0</v>
      </c>
      <c r="G28" s="1065">
        <v>495</v>
      </c>
      <c r="H28" s="1085" t="s">
        <v>416</v>
      </c>
      <c r="I28" s="1870"/>
    </row>
    <row r="29" spans="1:17" s="482" customFormat="1" ht="23.1" customHeight="1" thickBot="1" x14ac:dyDescent="0.3">
      <c r="A29" s="1915"/>
      <c r="B29" s="1027" t="s">
        <v>531</v>
      </c>
      <c r="C29" s="1066">
        <v>314</v>
      </c>
      <c r="D29" s="1066">
        <v>1347</v>
      </c>
      <c r="E29" s="1066">
        <v>17</v>
      </c>
      <c r="F29" s="1066">
        <v>7</v>
      </c>
      <c r="G29" s="1066">
        <v>1685</v>
      </c>
      <c r="H29" s="1026" t="s">
        <v>503</v>
      </c>
      <c r="I29" s="1870"/>
    </row>
    <row r="30" spans="1:17" s="482" customFormat="1" ht="23.1" customHeight="1" thickBot="1" x14ac:dyDescent="0.3">
      <c r="A30" s="1924"/>
      <c r="B30" s="1057" t="s">
        <v>525</v>
      </c>
      <c r="C30" s="1079">
        <v>2016</v>
      </c>
      <c r="D30" s="1079">
        <v>2314</v>
      </c>
      <c r="E30" s="1079">
        <v>102</v>
      </c>
      <c r="F30" s="1079">
        <v>8</v>
      </c>
      <c r="G30" s="1079">
        <v>4440</v>
      </c>
      <c r="H30" s="1059" t="s">
        <v>376</v>
      </c>
      <c r="I30" s="1871"/>
    </row>
    <row r="31" spans="1:17" ht="23.1" customHeight="1" x14ac:dyDescent="0.25">
      <c r="A31" s="1915" t="s">
        <v>713</v>
      </c>
      <c r="B31" s="1082" t="s">
        <v>527</v>
      </c>
      <c r="C31" s="1067">
        <v>9789</v>
      </c>
      <c r="D31" s="1067">
        <v>4728</v>
      </c>
      <c r="E31" s="1067">
        <v>3731</v>
      </c>
      <c r="F31" s="1067">
        <v>5551</v>
      </c>
      <c r="G31" s="1068">
        <f t="shared" ref="G31:G38" si="1">SUM(C31:F31)</f>
        <v>23799</v>
      </c>
      <c r="H31" s="1083" t="s">
        <v>377</v>
      </c>
      <c r="I31" s="1763" t="s">
        <v>712</v>
      </c>
      <c r="P31" s="1919"/>
      <c r="Q31" s="1919"/>
    </row>
    <row r="32" spans="1:17" ht="23.1" customHeight="1" x14ac:dyDescent="0.25">
      <c r="A32" s="1915"/>
      <c r="B32" s="1084" t="s">
        <v>528</v>
      </c>
      <c r="C32" s="874">
        <v>44</v>
      </c>
      <c r="D32" s="874">
        <v>37</v>
      </c>
      <c r="E32" s="874">
        <v>35</v>
      </c>
      <c r="F32" s="874">
        <v>6</v>
      </c>
      <c r="G32" s="1065">
        <f t="shared" si="1"/>
        <v>122</v>
      </c>
      <c r="H32" s="1085" t="s">
        <v>378</v>
      </c>
      <c r="I32" s="1763"/>
      <c r="P32" s="1919"/>
      <c r="Q32" s="1919"/>
    </row>
    <row r="33" spans="1:17" ht="23.1" customHeight="1" x14ac:dyDescent="0.25">
      <c r="A33" s="1915"/>
      <c r="B33" s="1084" t="s">
        <v>529</v>
      </c>
      <c r="C33" s="874">
        <v>107</v>
      </c>
      <c r="D33" s="874">
        <v>465</v>
      </c>
      <c r="E33" s="874">
        <v>66</v>
      </c>
      <c r="F33" s="874">
        <v>86</v>
      </c>
      <c r="G33" s="1065">
        <f t="shared" si="1"/>
        <v>724</v>
      </c>
      <c r="H33" s="1085" t="s">
        <v>380</v>
      </c>
      <c r="I33" s="1763"/>
      <c r="P33" s="1919"/>
      <c r="Q33" s="1919"/>
    </row>
    <row r="34" spans="1:17" ht="23.1" customHeight="1" x14ac:dyDescent="0.25">
      <c r="A34" s="1915"/>
      <c r="B34" s="1084" t="s">
        <v>530</v>
      </c>
      <c r="C34" s="874">
        <v>141</v>
      </c>
      <c r="D34" s="874">
        <v>82</v>
      </c>
      <c r="E34" s="874">
        <v>20</v>
      </c>
      <c r="F34" s="874">
        <v>2</v>
      </c>
      <c r="G34" s="1065">
        <f t="shared" si="1"/>
        <v>245</v>
      </c>
      <c r="H34" s="1085" t="s">
        <v>389</v>
      </c>
      <c r="I34" s="1763"/>
      <c r="P34" s="1919"/>
      <c r="Q34" s="1919"/>
    </row>
    <row r="35" spans="1:17" ht="23.1" customHeight="1" x14ac:dyDescent="0.25">
      <c r="A35" s="1915"/>
      <c r="B35" s="1084" t="s">
        <v>882</v>
      </c>
      <c r="C35" s="874">
        <v>17</v>
      </c>
      <c r="D35" s="874">
        <v>159</v>
      </c>
      <c r="E35" s="874">
        <v>43</v>
      </c>
      <c r="F35" s="874">
        <v>12</v>
      </c>
      <c r="G35" s="1065">
        <f t="shared" si="1"/>
        <v>231</v>
      </c>
      <c r="H35" s="1085" t="s">
        <v>390</v>
      </c>
      <c r="I35" s="1763"/>
      <c r="P35" s="1919"/>
      <c r="Q35" s="1919"/>
    </row>
    <row r="36" spans="1:17" ht="23.1" customHeight="1" x14ac:dyDescent="0.25">
      <c r="A36" s="1915"/>
      <c r="B36" s="1084" t="s">
        <v>883</v>
      </c>
      <c r="C36" s="874">
        <v>64</v>
      </c>
      <c r="D36" s="874">
        <v>1272</v>
      </c>
      <c r="E36" s="874">
        <v>136</v>
      </c>
      <c r="F36" s="874">
        <v>21</v>
      </c>
      <c r="G36" s="1065">
        <f t="shared" si="1"/>
        <v>1493</v>
      </c>
      <c r="H36" s="1085" t="s">
        <v>416</v>
      </c>
      <c r="I36" s="1763"/>
    </row>
    <row r="37" spans="1:17" ht="23.1" customHeight="1" thickBot="1" x14ac:dyDescent="0.3">
      <c r="A37" s="1915"/>
      <c r="B37" s="1027" t="s">
        <v>531</v>
      </c>
      <c r="C37" s="874">
        <v>711</v>
      </c>
      <c r="D37" s="874">
        <v>1634</v>
      </c>
      <c r="E37" s="874">
        <v>520</v>
      </c>
      <c r="F37" s="874">
        <v>907</v>
      </c>
      <c r="G37" s="1065">
        <f t="shared" si="1"/>
        <v>3772</v>
      </c>
      <c r="H37" s="1026" t="s">
        <v>503</v>
      </c>
      <c r="I37" s="1763"/>
    </row>
    <row r="38" spans="1:17" ht="23.1" customHeight="1" thickBot="1" x14ac:dyDescent="0.3">
      <c r="A38" s="1916"/>
      <c r="B38" s="1057" t="s">
        <v>525</v>
      </c>
      <c r="C38" s="1079">
        <f>SUM(C31:C37)</f>
        <v>10873</v>
      </c>
      <c r="D38" s="1079">
        <f>SUM(D31:D37)</f>
        <v>8377</v>
      </c>
      <c r="E38" s="1079">
        <f>SUM(E31:E37)</f>
        <v>4551</v>
      </c>
      <c r="F38" s="1079">
        <f>SUM(F31:F37)</f>
        <v>6585</v>
      </c>
      <c r="G38" s="1079">
        <f t="shared" si="1"/>
        <v>30386</v>
      </c>
      <c r="H38" s="1059" t="s">
        <v>376</v>
      </c>
      <c r="I38" s="1917"/>
    </row>
    <row r="39" spans="1:17" s="484" customFormat="1" ht="23.1" customHeight="1" x14ac:dyDescent="0.25">
      <c r="A39" s="1915" t="s">
        <v>622</v>
      </c>
      <c r="B39" s="1082" t="s">
        <v>527</v>
      </c>
      <c r="C39" s="1067">
        <v>18435</v>
      </c>
      <c r="D39" s="1067">
        <v>5087</v>
      </c>
      <c r="E39" s="1067">
        <v>3962</v>
      </c>
      <c r="F39" s="1067">
        <v>5553</v>
      </c>
      <c r="G39" s="1068">
        <v>33037</v>
      </c>
      <c r="H39" s="1083" t="s">
        <v>377</v>
      </c>
      <c r="I39" s="1763" t="s">
        <v>722</v>
      </c>
    </row>
    <row r="40" spans="1:17" s="484" customFormat="1" ht="23.1" customHeight="1" x14ac:dyDescent="0.25">
      <c r="A40" s="1915"/>
      <c r="B40" s="1084" t="s">
        <v>528</v>
      </c>
      <c r="C40" s="874">
        <v>76</v>
      </c>
      <c r="D40" s="874">
        <v>41</v>
      </c>
      <c r="E40" s="874">
        <v>50</v>
      </c>
      <c r="F40" s="874">
        <v>6</v>
      </c>
      <c r="G40" s="1065">
        <v>173</v>
      </c>
      <c r="H40" s="1085" t="s">
        <v>378</v>
      </c>
      <c r="I40" s="1763"/>
    </row>
    <row r="41" spans="1:17" s="484" customFormat="1" ht="23.1" customHeight="1" x14ac:dyDescent="0.25">
      <c r="A41" s="1915"/>
      <c r="B41" s="1084" t="s">
        <v>529</v>
      </c>
      <c r="C41" s="874">
        <v>246</v>
      </c>
      <c r="D41" s="874">
        <v>974</v>
      </c>
      <c r="E41" s="874">
        <v>107</v>
      </c>
      <c r="F41" s="874">
        <v>88</v>
      </c>
      <c r="G41" s="1065">
        <v>1415</v>
      </c>
      <c r="H41" s="1085" t="s">
        <v>380</v>
      </c>
      <c r="I41" s="1763"/>
    </row>
    <row r="42" spans="1:17" s="484" customFormat="1" ht="23.1" customHeight="1" x14ac:dyDescent="0.25">
      <c r="A42" s="1915"/>
      <c r="B42" s="1084" t="s">
        <v>530</v>
      </c>
      <c r="C42" s="874">
        <v>198</v>
      </c>
      <c r="D42" s="874">
        <v>705</v>
      </c>
      <c r="E42" s="874">
        <v>113</v>
      </c>
      <c r="F42" s="874">
        <v>3</v>
      </c>
      <c r="G42" s="1065">
        <v>1019</v>
      </c>
      <c r="H42" s="1085" t="s">
        <v>389</v>
      </c>
      <c r="I42" s="1763"/>
    </row>
    <row r="43" spans="1:17" s="484" customFormat="1" ht="23.1" customHeight="1" x14ac:dyDescent="0.25">
      <c r="A43" s="1915"/>
      <c r="B43" s="1084" t="s">
        <v>882</v>
      </c>
      <c r="C43" s="874">
        <v>68</v>
      </c>
      <c r="D43" s="874">
        <v>345</v>
      </c>
      <c r="E43" s="874">
        <v>49</v>
      </c>
      <c r="F43" s="874">
        <v>13</v>
      </c>
      <c r="G43" s="1065">
        <v>475</v>
      </c>
      <c r="H43" s="1085" t="s">
        <v>390</v>
      </c>
      <c r="I43" s="1763"/>
    </row>
    <row r="44" spans="1:17" s="484" customFormat="1" ht="23.1" customHeight="1" x14ac:dyDescent="0.25">
      <c r="A44" s="1915"/>
      <c r="B44" s="1084" t="s">
        <v>883</v>
      </c>
      <c r="C44" s="874">
        <v>117</v>
      </c>
      <c r="D44" s="874">
        <v>2288</v>
      </c>
      <c r="E44" s="874">
        <v>188</v>
      </c>
      <c r="F44" s="874">
        <v>22</v>
      </c>
      <c r="G44" s="1065">
        <v>2615</v>
      </c>
      <c r="H44" s="1085" t="s">
        <v>416</v>
      </c>
      <c r="I44" s="1763"/>
    </row>
    <row r="45" spans="1:17" s="484" customFormat="1" ht="23.1" customHeight="1" thickBot="1" x14ac:dyDescent="0.3">
      <c r="A45" s="1915"/>
      <c r="B45" s="1027" t="s">
        <v>531</v>
      </c>
      <c r="C45" s="874">
        <v>1295</v>
      </c>
      <c r="D45" s="874">
        <v>3368</v>
      </c>
      <c r="E45" s="874">
        <v>715</v>
      </c>
      <c r="F45" s="874">
        <v>941</v>
      </c>
      <c r="G45" s="1065">
        <v>6319</v>
      </c>
      <c r="H45" s="1026" t="s">
        <v>503</v>
      </c>
      <c r="I45" s="1763"/>
    </row>
    <row r="46" spans="1:17" s="484" customFormat="1" ht="23.1" customHeight="1" thickBot="1" x14ac:dyDescent="0.3">
      <c r="A46" s="1916"/>
      <c r="B46" s="1057" t="s">
        <v>525</v>
      </c>
      <c r="C46" s="1079">
        <v>20435</v>
      </c>
      <c r="D46" s="1079">
        <v>12808</v>
      </c>
      <c r="E46" s="1079">
        <v>5184</v>
      </c>
      <c r="F46" s="1079">
        <v>6626</v>
      </c>
      <c r="G46" s="1079">
        <v>45053</v>
      </c>
      <c r="H46" s="1059" t="s">
        <v>376</v>
      </c>
      <c r="I46" s="1917"/>
    </row>
    <row r="47" spans="1:17" ht="23.1" customHeight="1" thickBot="1" x14ac:dyDescent="0.3">
      <c r="A47" s="1070" t="s">
        <v>872</v>
      </c>
      <c r="B47" s="1071"/>
      <c r="C47" s="1072"/>
      <c r="D47" s="1072"/>
      <c r="E47" s="1072"/>
      <c r="F47" s="1072"/>
      <c r="G47" s="1072"/>
      <c r="H47" s="1073"/>
      <c r="I47" s="1074" t="s">
        <v>899</v>
      </c>
    </row>
    <row r="48" spans="1:17" ht="23.1" customHeight="1" x14ac:dyDescent="0.25">
      <c r="A48" s="1660" t="s">
        <v>103</v>
      </c>
      <c r="B48" s="1017" t="s">
        <v>527</v>
      </c>
      <c r="C48" s="898">
        <v>93</v>
      </c>
      <c r="D48" s="898">
        <v>0</v>
      </c>
      <c r="E48" s="898">
        <v>18</v>
      </c>
      <c r="F48" s="898">
        <v>0</v>
      </c>
      <c r="G48" s="898">
        <f t="shared" ref="G48:G63" si="2">SUM(C48:F48)</f>
        <v>111</v>
      </c>
      <c r="H48" s="1008" t="s">
        <v>377</v>
      </c>
      <c r="I48" s="1667" t="s">
        <v>394</v>
      </c>
    </row>
    <row r="49" spans="1:10" ht="23.1" customHeight="1" x14ac:dyDescent="0.25">
      <c r="A49" s="1660"/>
      <c r="B49" s="997" t="s">
        <v>528</v>
      </c>
      <c r="C49" s="819">
        <v>0</v>
      </c>
      <c r="D49" s="819">
        <v>26</v>
      </c>
      <c r="E49" s="819">
        <v>20</v>
      </c>
      <c r="F49" s="819">
        <v>0</v>
      </c>
      <c r="G49" s="819">
        <f t="shared" si="2"/>
        <v>46</v>
      </c>
      <c r="H49" s="999" t="s">
        <v>378</v>
      </c>
      <c r="I49" s="1667"/>
    </row>
    <row r="50" spans="1:10" ht="23.1" customHeight="1" x14ac:dyDescent="0.25">
      <c r="A50" s="1660"/>
      <c r="B50" s="997" t="s">
        <v>529</v>
      </c>
      <c r="C50" s="819">
        <v>0</v>
      </c>
      <c r="D50" s="819">
        <v>0</v>
      </c>
      <c r="E50" s="819">
        <v>0</v>
      </c>
      <c r="F50" s="819">
        <v>0</v>
      </c>
      <c r="G50" s="819">
        <f t="shared" si="2"/>
        <v>0</v>
      </c>
      <c r="H50" s="999" t="s">
        <v>380</v>
      </c>
      <c r="I50" s="1667"/>
    </row>
    <row r="51" spans="1:10" ht="23.1" customHeight="1" x14ac:dyDescent="0.25">
      <c r="A51" s="1660"/>
      <c r="B51" s="997" t="s">
        <v>530</v>
      </c>
      <c r="C51" s="819">
        <v>0</v>
      </c>
      <c r="D51" s="819">
        <v>0</v>
      </c>
      <c r="E51" s="819">
        <v>0</v>
      </c>
      <c r="F51" s="819">
        <v>0</v>
      </c>
      <c r="G51" s="819">
        <f t="shared" si="2"/>
        <v>0</v>
      </c>
      <c r="H51" s="999" t="s">
        <v>389</v>
      </c>
      <c r="I51" s="1667"/>
      <c r="J51" s="409"/>
    </row>
    <row r="52" spans="1:10" ht="23.1" customHeight="1" x14ac:dyDescent="0.25">
      <c r="A52" s="1660"/>
      <c r="B52" s="997" t="s">
        <v>882</v>
      </c>
      <c r="C52" s="819">
        <v>0</v>
      </c>
      <c r="D52" s="819">
        <v>1</v>
      </c>
      <c r="E52" s="819">
        <v>0</v>
      </c>
      <c r="F52" s="819">
        <v>0</v>
      </c>
      <c r="G52" s="819">
        <f t="shared" si="2"/>
        <v>1</v>
      </c>
      <c r="H52" s="999" t="s">
        <v>390</v>
      </c>
      <c r="I52" s="1667"/>
    </row>
    <row r="53" spans="1:10" ht="23.1" customHeight="1" x14ac:dyDescent="0.25">
      <c r="A53" s="1660"/>
      <c r="B53" s="997" t="s">
        <v>883</v>
      </c>
      <c r="C53" s="819">
        <v>0</v>
      </c>
      <c r="D53" s="819">
        <v>0</v>
      </c>
      <c r="E53" s="819">
        <v>0</v>
      </c>
      <c r="F53" s="819">
        <v>0</v>
      </c>
      <c r="G53" s="819">
        <f t="shared" si="2"/>
        <v>0</v>
      </c>
      <c r="H53" s="999" t="s">
        <v>416</v>
      </c>
      <c r="I53" s="1667"/>
    </row>
    <row r="54" spans="1:10" ht="23.1" customHeight="1" thickBot="1" x14ac:dyDescent="0.3">
      <c r="A54" s="1660"/>
      <c r="B54" s="1000" t="s">
        <v>531</v>
      </c>
      <c r="C54" s="819">
        <v>1</v>
      </c>
      <c r="D54" s="819">
        <v>2</v>
      </c>
      <c r="E54" s="819">
        <v>0</v>
      </c>
      <c r="F54" s="819">
        <v>1</v>
      </c>
      <c r="G54" s="819">
        <f t="shared" si="2"/>
        <v>4</v>
      </c>
      <c r="H54" s="1001" t="s">
        <v>503</v>
      </c>
      <c r="I54" s="1667"/>
    </row>
    <row r="55" spans="1:10" ht="23.1" customHeight="1" thickBot="1" x14ac:dyDescent="0.3">
      <c r="A55" s="1918"/>
      <c r="B55" s="1057" t="s">
        <v>525</v>
      </c>
      <c r="C55" s="1079">
        <f>SUM(C48:C54)</f>
        <v>94</v>
      </c>
      <c r="D55" s="1079">
        <f>SUM(D48:D54)</f>
        <v>29</v>
      </c>
      <c r="E55" s="1079">
        <f>SUM(E48:E54)</f>
        <v>38</v>
      </c>
      <c r="F55" s="1079">
        <f>SUM(F48:F54)</f>
        <v>1</v>
      </c>
      <c r="G55" s="1079">
        <f t="shared" si="2"/>
        <v>162</v>
      </c>
      <c r="H55" s="1059" t="s">
        <v>376</v>
      </c>
      <c r="I55" s="1860"/>
    </row>
    <row r="56" spans="1:10" ht="23.1" customHeight="1" x14ac:dyDescent="0.25">
      <c r="A56" s="1669" t="s">
        <v>36</v>
      </c>
      <c r="B56" s="1012" t="s">
        <v>527</v>
      </c>
      <c r="C56" s="743">
        <v>714</v>
      </c>
      <c r="D56" s="743">
        <v>20</v>
      </c>
      <c r="E56" s="743">
        <v>0</v>
      </c>
      <c r="F56" s="743">
        <v>0</v>
      </c>
      <c r="G56" s="743">
        <f t="shared" si="2"/>
        <v>734</v>
      </c>
      <c r="H56" s="1007" t="s">
        <v>377</v>
      </c>
      <c r="I56" s="1671" t="s">
        <v>396</v>
      </c>
    </row>
    <row r="57" spans="1:10" ht="23.1" customHeight="1" x14ac:dyDescent="0.25">
      <c r="A57" s="1660"/>
      <c r="B57" s="1017" t="s">
        <v>528</v>
      </c>
      <c r="C57" s="898">
        <v>66</v>
      </c>
      <c r="D57" s="898">
        <v>3</v>
      </c>
      <c r="E57" s="898">
        <v>7</v>
      </c>
      <c r="F57" s="898">
        <v>0</v>
      </c>
      <c r="G57" s="898">
        <f t="shared" si="2"/>
        <v>76</v>
      </c>
      <c r="H57" s="1008" t="s">
        <v>378</v>
      </c>
      <c r="I57" s="1667"/>
    </row>
    <row r="58" spans="1:10" ht="23.1" customHeight="1" x14ac:dyDescent="0.25">
      <c r="A58" s="1660"/>
      <c r="B58" s="1017" t="s">
        <v>529</v>
      </c>
      <c r="C58" s="898">
        <v>22</v>
      </c>
      <c r="D58" s="898">
        <v>25</v>
      </c>
      <c r="E58" s="898">
        <v>4</v>
      </c>
      <c r="F58" s="898">
        <v>0</v>
      </c>
      <c r="G58" s="898">
        <f t="shared" si="2"/>
        <v>51</v>
      </c>
      <c r="H58" s="1008" t="s">
        <v>380</v>
      </c>
      <c r="I58" s="1667"/>
    </row>
    <row r="59" spans="1:10" ht="23.1" customHeight="1" x14ac:dyDescent="0.25">
      <c r="A59" s="1660"/>
      <c r="B59" s="1017" t="s">
        <v>530</v>
      </c>
      <c r="C59" s="898">
        <v>0</v>
      </c>
      <c r="D59" s="898">
        <v>1</v>
      </c>
      <c r="E59" s="898">
        <v>0</v>
      </c>
      <c r="F59" s="898">
        <v>0</v>
      </c>
      <c r="G59" s="898">
        <f t="shared" si="2"/>
        <v>1</v>
      </c>
      <c r="H59" s="1008" t="s">
        <v>389</v>
      </c>
      <c r="I59" s="1667"/>
    </row>
    <row r="60" spans="1:10" ht="23.1" customHeight="1" x14ac:dyDescent="0.25">
      <c r="A60" s="1660"/>
      <c r="B60" s="1017" t="s">
        <v>882</v>
      </c>
      <c r="C60" s="898">
        <v>6</v>
      </c>
      <c r="D60" s="898">
        <v>3</v>
      </c>
      <c r="E60" s="898">
        <v>2</v>
      </c>
      <c r="F60" s="898">
        <v>0</v>
      </c>
      <c r="G60" s="898">
        <f t="shared" si="2"/>
        <v>11</v>
      </c>
      <c r="H60" s="1008" t="s">
        <v>390</v>
      </c>
      <c r="I60" s="1667"/>
    </row>
    <row r="61" spans="1:10" ht="23.1" customHeight="1" x14ac:dyDescent="0.25">
      <c r="A61" s="1660"/>
      <c r="B61" s="1017" t="s">
        <v>883</v>
      </c>
      <c r="C61" s="898">
        <v>14</v>
      </c>
      <c r="D61" s="898">
        <v>15</v>
      </c>
      <c r="E61" s="898">
        <v>8</v>
      </c>
      <c r="F61" s="898">
        <v>0</v>
      </c>
      <c r="G61" s="898">
        <f t="shared" si="2"/>
        <v>37</v>
      </c>
      <c r="H61" s="1008" t="s">
        <v>416</v>
      </c>
      <c r="I61" s="1667"/>
    </row>
    <row r="62" spans="1:10" ht="23.1" customHeight="1" thickBot="1" x14ac:dyDescent="0.3">
      <c r="A62" s="1660"/>
      <c r="B62" s="1000" t="s">
        <v>531</v>
      </c>
      <c r="C62" s="811">
        <v>748</v>
      </c>
      <c r="D62" s="811">
        <v>88</v>
      </c>
      <c r="E62" s="811">
        <v>190</v>
      </c>
      <c r="F62" s="811">
        <v>0</v>
      </c>
      <c r="G62" s="811">
        <f t="shared" si="2"/>
        <v>1026</v>
      </c>
      <c r="H62" s="1001" t="s">
        <v>503</v>
      </c>
      <c r="I62" s="1667"/>
    </row>
    <row r="63" spans="1:10" ht="23.1" customHeight="1" thickBot="1" x14ac:dyDescent="0.3">
      <c r="A63" s="1670"/>
      <c r="B63" s="1134" t="s">
        <v>525</v>
      </c>
      <c r="C63" s="1180">
        <f>SUM(C56:C62)</f>
        <v>1570</v>
      </c>
      <c r="D63" s="1180">
        <f>SUM(D56:D62)</f>
        <v>155</v>
      </c>
      <c r="E63" s="1180">
        <f>SUM(E56:E62)</f>
        <v>211</v>
      </c>
      <c r="F63" s="1180">
        <f>SUM(F56:F62)</f>
        <v>0</v>
      </c>
      <c r="G63" s="1180">
        <f t="shared" si="2"/>
        <v>1936</v>
      </c>
      <c r="H63" s="1135" t="s">
        <v>376</v>
      </c>
      <c r="I63" s="1672"/>
    </row>
    <row r="64" spans="1:10" ht="20.100000000000001" customHeight="1" x14ac:dyDescent="0.25">
      <c r="A64" s="1911"/>
      <c r="B64" s="1080"/>
      <c r="C64" s="1080"/>
      <c r="D64" s="1080"/>
      <c r="E64" s="1080"/>
      <c r="F64" s="1080"/>
      <c r="G64" s="1081"/>
      <c r="H64" s="860"/>
      <c r="I64" s="1913"/>
    </row>
    <row r="65" spans="1:9" ht="20.100000000000001" customHeight="1" x14ac:dyDescent="0.25">
      <c r="A65" s="1911"/>
      <c r="B65" s="422"/>
      <c r="C65" s="422"/>
      <c r="D65" s="422"/>
      <c r="E65" s="422"/>
      <c r="F65" s="422"/>
      <c r="G65" s="461"/>
      <c r="H65" s="464"/>
      <c r="I65" s="1913"/>
    </row>
    <row r="66" spans="1:9" ht="20.100000000000001" customHeight="1" x14ac:dyDescent="0.25">
      <c r="A66" s="1911"/>
      <c r="B66" s="422"/>
      <c r="C66" s="422"/>
      <c r="D66" s="422"/>
      <c r="E66" s="422"/>
      <c r="F66" s="422"/>
      <c r="G66" s="461"/>
      <c r="H66" s="464"/>
      <c r="I66" s="1913"/>
    </row>
    <row r="67" spans="1:9" ht="20.100000000000001" customHeight="1" x14ac:dyDescent="0.25">
      <c r="A67" s="1911"/>
      <c r="B67" s="422"/>
      <c r="C67" s="422"/>
      <c r="D67" s="422"/>
      <c r="E67" s="422"/>
      <c r="F67" s="422"/>
      <c r="G67" s="461"/>
      <c r="H67" s="464"/>
      <c r="I67" s="1913"/>
    </row>
    <row r="68" spans="1:9" ht="20.100000000000001" customHeight="1" x14ac:dyDescent="0.25">
      <c r="A68" s="1911"/>
      <c r="B68" s="422"/>
      <c r="C68" s="422"/>
      <c r="D68" s="422"/>
      <c r="E68" s="422"/>
      <c r="F68" s="422"/>
      <c r="G68" s="461"/>
      <c r="H68" s="464"/>
      <c r="I68" s="1913"/>
    </row>
    <row r="69" spans="1:9" ht="20.100000000000001" customHeight="1" x14ac:dyDescent="0.25">
      <c r="A69" s="1911"/>
      <c r="B69" s="422"/>
      <c r="C69" s="422"/>
      <c r="D69" s="422"/>
      <c r="E69" s="422"/>
      <c r="F69" s="422"/>
      <c r="G69" s="461"/>
      <c r="H69" s="464"/>
      <c r="I69" s="1913"/>
    </row>
    <row r="70" spans="1:9" ht="20.100000000000001" customHeight="1" x14ac:dyDescent="0.25">
      <c r="A70" s="1911"/>
      <c r="B70" s="422"/>
      <c r="C70" s="422"/>
      <c r="D70" s="422"/>
      <c r="E70" s="422"/>
      <c r="F70" s="422"/>
      <c r="G70" s="462"/>
      <c r="H70" s="464"/>
      <c r="I70" s="1913"/>
    </row>
    <row r="71" spans="1:9" ht="20.100000000000001" customHeight="1" x14ac:dyDescent="0.25">
      <c r="A71" s="1912"/>
      <c r="B71" s="422"/>
      <c r="C71" s="422"/>
      <c r="D71" s="422"/>
      <c r="E71" s="422"/>
      <c r="F71" s="422"/>
      <c r="G71" s="463"/>
      <c r="H71" s="464"/>
      <c r="I71" s="1914"/>
    </row>
    <row r="72" spans="1:9" ht="15.75" customHeight="1" x14ac:dyDescent="0.25">
      <c r="A72" s="399"/>
      <c r="B72" s="324"/>
      <c r="C72" s="325"/>
      <c r="D72" s="325"/>
      <c r="E72" s="325"/>
      <c r="F72" s="325"/>
      <c r="G72" s="325"/>
      <c r="H72" s="324"/>
      <c r="I72" s="397"/>
    </row>
    <row r="73" spans="1:9" ht="15.75" customHeight="1" x14ac:dyDescent="0.25">
      <c r="I73" s="398"/>
    </row>
  </sheetData>
  <mergeCells count="24">
    <mergeCell ref="P31:Q35"/>
    <mergeCell ref="A4:A5"/>
    <mergeCell ref="B4:B5"/>
    <mergeCell ref="C4:F4"/>
    <mergeCell ref="I4:I5"/>
    <mergeCell ref="H4:H5"/>
    <mergeCell ref="A15:A22"/>
    <mergeCell ref="I15:I22"/>
    <mergeCell ref="A7:A14"/>
    <mergeCell ref="I7:I14"/>
    <mergeCell ref="I23:I30"/>
    <mergeCell ref="A23:A30"/>
    <mergeCell ref="A1:I1"/>
    <mergeCell ref="A2:I2"/>
    <mergeCell ref="A64:A71"/>
    <mergeCell ref="I64:I71"/>
    <mergeCell ref="A31:A38"/>
    <mergeCell ref="I31:I38"/>
    <mergeCell ref="A56:A63"/>
    <mergeCell ref="I56:I63"/>
    <mergeCell ref="A48:A55"/>
    <mergeCell ref="I48:I55"/>
    <mergeCell ref="A39:A46"/>
    <mergeCell ref="I39:I4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headerFooter>
    <oddFooter>&amp;C&amp;14 &amp;"Arial,Bold"52</oddFooter>
  </headerFooter>
  <rowBreaks count="1" manualBreakCount="1">
    <brk id="63" max="12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4"/>
  <sheetViews>
    <sheetView rightToLeft="1" view="pageBreakPreview" zoomScale="60" zoomScaleNormal="100" workbookViewId="0">
      <selection activeCell="A15" sqref="A15:A22"/>
    </sheetView>
  </sheetViews>
  <sheetFormatPr defaultRowHeight="15" x14ac:dyDescent="0.25"/>
  <cols>
    <col min="1" max="1" width="31.140625" customWidth="1"/>
    <col min="2" max="2" width="22" customWidth="1"/>
    <col min="3" max="3" width="13.140625" customWidth="1"/>
    <col min="4" max="4" width="12.28515625" customWidth="1"/>
    <col min="5" max="5" width="12.7109375" customWidth="1"/>
    <col min="6" max="6" width="18.5703125" customWidth="1"/>
    <col min="7" max="7" width="13.7109375" customWidth="1"/>
    <col min="8" max="8" width="28.140625" customWidth="1"/>
    <col min="9" max="9" width="34.85546875" customWidth="1"/>
    <col min="10" max="10" width="5.140625" customWidth="1"/>
    <col min="11" max="11" width="8.7109375" customWidth="1"/>
  </cols>
  <sheetData>
    <row r="1" spans="1:9" ht="26.25" customHeight="1" x14ac:dyDescent="0.25">
      <c r="A1" s="1910" t="s">
        <v>880</v>
      </c>
      <c r="B1" s="1910"/>
      <c r="C1" s="1910"/>
      <c r="D1" s="1910"/>
      <c r="E1" s="1910"/>
      <c r="F1" s="1910"/>
      <c r="G1" s="1910"/>
      <c r="H1" s="1910"/>
      <c r="I1" s="1910"/>
    </row>
    <row r="2" spans="1:9" ht="45.6" customHeight="1" x14ac:dyDescent="0.35">
      <c r="A2" s="1295" t="s">
        <v>890</v>
      </c>
      <c r="B2" s="1295"/>
      <c r="C2" s="1295"/>
      <c r="D2" s="1295"/>
      <c r="E2" s="1295"/>
      <c r="F2" s="1295"/>
      <c r="G2" s="1295"/>
      <c r="H2" s="1295"/>
      <c r="I2" s="1295"/>
    </row>
    <row r="3" spans="1:9" s="477" customFormat="1" ht="23.45" customHeight="1" thickBot="1" x14ac:dyDescent="0.3">
      <c r="A3" s="793" t="s">
        <v>1008</v>
      </c>
      <c r="B3" s="53"/>
      <c r="C3" s="53"/>
      <c r="D3" s="53"/>
      <c r="E3" s="53"/>
      <c r="F3" s="53"/>
      <c r="G3" s="53"/>
      <c r="H3" s="57"/>
      <c r="I3" s="53" t="s">
        <v>901</v>
      </c>
    </row>
    <row r="4" spans="1:9" ht="36.6" customHeight="1" thickBot="1" x14ac:dyDescent="0.3">
      <c r="A4" s="1920" t="s">
        <v>819</v>
      </c>
      <c r="B4" s="1862" t="s">
        <v>519</v>
      </c>
      <c r="C4" s="1862" t="s">
        <v>881</v>
      </c>
      <c r="D4" s="1864"/>
      <c r="E4" s="1927"/>
      <c r="F4" s="1927"/>
      <c r="G4" s="985" t="s">
        <v>525</v>
      </c>
      <c r="H4" s="1864" t="s">
        <v>371</v>
      </c>
      <c r="I4" s="1920" t="s">
        <v>924</v>
      </c>
    </row>
    <row r="5" spans="1:9" ht="41.1" customHeight="1" thickBot="1" x14ac:dyDescent="0.3">
      <c r="A5" s="1925"/>
      <c r="B5" s="1926"/>
      <c r="C5" s="987">
        <v>4</v>
      </c>
      <c r="D5" s="987">
        <v>6</v>
      </c>
      <c r="E5" s="987">
        <v>8</v>
      </c>
      <c r="F5" s="1010" t="s">
        <v>654</v>
      </c>
      <c r="G5" s="1019" t="s">
        <v>376</v>
      </c>
      <c r="H5" s="1879"/>
      <c r="I5" s="1925"/>
    </row>
    <row r="6" spans="1:9" ht="24.95" customHeight="1" thickBot="1" x14ac:dyDescent="0.3">
      <c r="A6" s="1070" t="s">
        <v>872</v>
      </c>
      <c r="B6" s="1036"/>
      <c r="C6" s="990"/>
      <c r="D6" s="990"/>
      <c r="E6" s="990"/>
      <c r="F6" s="990"/>
      <c r="G6" s="1036"/>
      <c r="H6" s="1036"/>
      <c r="I6" s="781" t="s">
        <v>900</v>
      </c>
    </row>
    <row r="7" spans="1:9" s="484" customFormat="1" ht="24.95" customHeight="1" x14ac:dyDescent="0.25">
      <c r="A7" s="1669" t="s">
        <v>123</v>
      </c>
      <c r="B7" s="1017" t="s">
        <v>527</v>
      </c>
      <c r="C7" s="898">
        <v>107</v>
      </c>
      <c r="D7" s="898">
        <v>0</v>
      </c>
      <c r="E7" s="898">
        <v>0</v>
      </c>
      <c r="F7" s="898">
        <v>0</v>
      </c>
      <c r="G7" s="898">
        <f t="shared" ref="G7:G22" si="0">SUM(C7:F7)</f>
        <v>107</v>
      </c>
      <c r="H7" s="1008" t="s">
        <v>377</v>
      </c>
      <c r="I7" s="1671" t="s">
        <v>400</v>
      </c>
    </row>
    <row r="8" spans="1:9" s="484" customFormat="1" ht="24.95" customHeight="1" x14ac:dyDescent="0.25">
      <c r="A8" s="1660"/>
      <c r="B8" s="997" t="s">
        <v>528</v>
      </c>
      <c r="C8" s="1076">
        <v>0</v>
      </c>
      <c r="D8" s="1076">
        <v>0</v>
      </c>
      <c r="E8" s="1076">
        <v>0</v>
      </c>
      <c r="F8" s="1076">
        <v>0</v>
      </c>
      <c r="G8" s="819">
        <f t="shared" si="0"/>
        <v>0</v>
      </c>
      <c r="H8" s="999" t="s">
        <v>378</v>
      </c>
      <c r="I8" s="1667"/>
    </row>
    <row r="9" spans="1:9" s="484" customFormat="1" ht="24.95" customHeight="1" x14ac:dyDescent="0.25">
      <c r="A9" s="1660"/>
      <c r="B9" s="997" t="s">
        <v>529</v>
      </c>
      <c r="C9" s="1076">
        <v>1</v>
      </c>
      <c r="D9" s="1076">
        <v>198</v>
      </c>
      <c r="E9" s="1076">
        <v>44</v>
      </c>
      <c r="F9" s="1076">
        <v>0</v>
      </c>
      <c r="G9" s="819">
        <f t="shared" si="0"/>
        <v>243</v>
      </c>
      <c r="H9" s="999" t="s">
        <v>380</v>
      </c>
      <c r="I9" s="1667"/>
    </row>
    <row r="10" spans="1:9" s="484" customFormat="1" ht="24.95" customHeight="1" x14ac:dyDescent="0.25">
      <c r="A10" s="1660"/>
      <c r="B10" s="997" t="s">
        <v>530</v>
      </c>
      <c r="C10" s="1076">
        <v>0</v>
      </c>
      <c r="D10" s="1076">
        <v>282</v>
      </c>
      <c r="E10" s="1076">
        <v>2</v>
      </c>
      <c r="F10" s="1076">
        <v>0</v>
      </c>
      <c r="G10" s="819">
        <f t="shared" si="0"/>
        <v>284</v>
      </c>
      <c r="H10" s="999" t="s">
        <v>389</v>
      </c>
      <c r="I10" s="1667"/>
    </row>
    <row r="11" spans="1:9" s="484" customFormat="1" ht="24.95" customHeight="1" x14ac:dyDescent="0.25">
      <c r="A11" s="1660"/>
      <c r="B11" s="997" t="s">
        <v>882</v>
      </c>
      <c r="C11" s="1076">
        <v>0</v>
      </c>
      <c r="D11" s="1076">
        <v>593</v>
      </c>
      <c r="E11" s="1076">
        <v>0</v>
      </c>
      <c r="F11" s="1076">
        <v>0</v>
      </c>
      <c r="G11" s="819">
        <f t="shared" si="0"/>
        <v>593</v>
      </c>
      <c r="H11" s="999" t="s">
        <v>390</v>
      </c>
      <c r="I11" s="1667"/>
    </row>
    <row r="12" spans="1:9" s="484" customFormat="1" ht="24.95" customHeight="1" x14ac:dyDescent="0.25">
      <c r="A12" s="1660"/>
      <c r="B12" s="997" t="s">
        <v>883</v>
      </c>
      <c r="C12" s="1076">
        <v>0</v>
      </c>
      <c r="D12" s="1076">
        <v>97</v>
      </c>
      <c r="E12" s="1076">
        <v>0</v>
      </c>
      <c r="F12" s="1076">
        <v>0</v>
      </c>
      <c r="G12" s="819">
        <f t="shared" si="0"/>
        <v>97</v>
      </c>
      <c r="H12" s="999" t="s">
        <v>416</v>
      </c>
      <c r="I12" s="1667"/>
    </row>
    <row r="13" spans="1:9" s="484" customFormat="1" ht="24.95" customHeight="1" thickBot="1" x14ac:dyDescent="0.3">
      <c r="A13" s="1660"/>
      <c r="B13" s="1000" t="s">
        <v>531</v>
      </c>
      <c r="C13" s="1076">
        <v>7</v>
      </c>
      <c r="D13" s="1076">
        <v>787</v>
      </c>
      <c r="E13" s="1076">
        <v>273</v>
      </c>
      <c r="F13" s="1076">
        <v>0</v>
      </c>
      <c r="G13" s="819">
        <f t="shared" si="0"/>
        <v>1067</v>
      </c>
      <c r="H13" s="1001" t="s">
        <v>503</v>
      </c>
      <c r="I13" s="1667"/>
    </row>
    <row r="14" spans="1:9" s="484" customFormat="1" ht="24.95" customHeight="1" thickBot="1" x14ac:dyDescent="0.3">
      <c r="A14" s="1918"/>
      <c r="B14" s="1057" t="s">
        <v>525</v>
      </c>
      <c r="C14" s="1079">
        <f>SUM(C7:C13)</f>
        <v>115</v>
      </c>
      <c r="D14" s="1079">
        <f>SUM(D7:D13)</f>
        <v>1957</v>
      </c>
      <c r="E14" s="1079">
        <f>SUM(E7:E13)</f>
        <v>319</v>
      </c>
      <c r="F14" s="1079">
        <f>SUM(F7:F13)</f>
        <v>0</v>
      </c>
      <c r="G14" s="1079">
        <f t="shared" si="0"/>
        <v>2391</v>
      </c>
      <c r="H14" s="1059" t="s">
        <v>376</v>
      </c>
      <c r="I14" s="1860"/>
    </row>
    <row r="15" spans="1:9" s="484" customFormat="1" ht="24.95" customHeight="1" x14ac:dyDescent="0.25">
      <c r="A15" s="1669" t="s">
        <v>139</v>
      </c>
      <c r="B15" s="1012" t="s">
        <v>527</v>
      </c>
      <c r="C15" s="866">
        <v>620</v>
      </c>
      <c r="D15" s="866">
        <v>65</v>
      </c>
      <c r="E15" s="866">
        <v>4</v>
      </c>
      <c r="F15" s="866">
        <v>0</v>
      </c>
      <c r="G15" s="866">
        <f t="shared" si="0"/>
        <v>689</v>
      </c>
      <c r="H15" s="1007" t="s">
        <v>377</v>
      </c>
      <c r="I15" s="1671" t="s">
        <v>402</v>
      </c>
    </row>
    <row r="16" spans="1:9" s="484" customFormat="1" ht="24.95" customHeight="1" x14ac:dyDescent="0.25">
      <c r="A16" s="1660"/>
      <c r="B16" s="1017" t="s">
        <v>528</v>
      </c>
      <c r="C16" s="898">
        <v>37</v>
      </c>
      <c r="D16" s="898">
        <v>0</v>
      </c>
      <c r="E16" s="898">
        <v>0</v>
      </c>
      <c r="F16" s="898">
        <v>0</v>
      </c>
      <c r="G16" s="898">
        <f t="shared" si="0"/>
        <v>37</v>
      </c>
      <c r="H16" s="1008" t="s">
        <v>378</v>
      </c>
      <c r="I16" s="1667"/>
    </row>
    <row r="17" spans="1:9" s="484" customFormat="1" ht="24.95" customHeight="1" x14ac:dyDescent="0.25">
      <c r="A17" s="1660"/>
      <c r="B17" s="1017" t="s">
        <v>529</v>
      </c>
      <c r="C17" s="898">
        <v>112</v>
      </c>
      <c r="D17" s="898">
        <v>1004</v>
      </c>
      <c r="E17" s="898">
        <v>108</v>
      </c>
      <c r="F17" s="898">
        <v>0</v>
      </c>
      <c r="G17" s="898">
        <f t="shared" si="0"/>
        <v>1224</v>
      </c>
      <c r="H17" s="1008" t="s">
        <v>380</v>
      </c>
      <c r="I17" s="1667"/>
    </row>
    <row r="18" spans="1:9" s="484" customFormat="1" ht="24.95" customHeight="1" x14ac:dyDescent="0.25">
      <c r="A18" s="1660"/>
      <c r="B18" s="1017" t="s">
        <v>530</v>
      </c>
      <c r="C18" s="898">
        <v>0</v>
      </c>
      <c r="D18" s="898">
        <v>91</v>
      </c>
      <c r="E18" s="898">
        <v>30</v>
      </c>
      <c r="F18" s="898">
        <v>0</v>
      </c>
      <c r="G18" s="898">
        <f t="shared" si="0"/>
        <v>121</v>
      </c>
      <c r="H18" s="1008" t="s">
        <v>389</v>
      </c>
      <c r="I18" s="1667"/>
    </row>
    <row r="19" spans="1:9" s="484" customFormat="1" ht="24.95" customHeight="1" x14ac:dyDescent="0.25">
      <c r="A19" s="1660"/>
      <c r="B19" s="1017" t="s">
        <v>882</v>
      </c>
      <c r="C19" s="898">
        <v>3</v>
      </c>
      <c r="D19" s="898">
        <v>13</v>
      </c>
      <c r="E19" s="898">
        <v>3</v>
      </c>
      <c r="F19" s="898">
        <v>0</v>
      </c>
      <c r="G19" s="898">
        <f t="shared" si="0"/>
        <v>19</v>
      </c>
      <c r="H19" s="1008" t="s">
        <v>390</v>
      </c>
      <c r="I19" s="1667"/>
    </row>
    <row r="20" spans="1:9" s="484" customFormat="1" ht="24.95" customHeight="1" x14ac:dyDescent="0.25">
      <c r="A20" s="1660"/>
      <c r="B20" s="1017" t="s">
        <v>883</v>
      </c>
      <c r="C20" s="898">
        <v>4</v>
      </c>
      <c r="D20" s="898">
        <v>95</v>
      </c>
      <c r="E20" s="898">
        <v>47</v>
      </c>
      <c r="F20" s="898">
        <v>0</v>
      </c>
      <c r="G20" s="898">
        <f t="shared" si="0"/>
        <v>146</v>
      </c>
      <c r="H20" s="1008" t="s">
        <v>416</v>
      </c>
      <c r="I20" s="1667"/>
    </row>
    <row r="21" spans="1:9" s="484" customFormat="1" ht="24.95" customHeight="1" thickBot="1" x14ac:dyDescent="0.3">
      <c r="A21" s="1660"/>
      <c r="B21" s="1000" t="s">
        <v>531</v>
      </c>
      <c r="C21" s="898">
        <v>71</v>
      </c>
      <c r="D21" s="898">
        <v>187</v>
      </c>
      <c r="E21" s="898">
        <v>24</v>
      </c>
      <c r="F21" s="898">
        <v>0</v>
      </c>
      <c r="G21" s="811">
        <f t="shared" si="0"/>
        <v>282</v>
      </c>
      <c r="H21" s="1001" t="s">
        <v>503</v>
      </c>
      <c r="I21" s="1667"/>
    </row>
    <row r="22" spans="1:9" s="484" customFormat="1" ht="24.95" customHeight="1" thickBot="1" x14ac:dyDescent="0.3">
      <c r="A22" s="1918"/>
      <c r="B22" s="1190" t="s">
        <v>525</v>
      </c>
      <c r="C22" s="1191">
        <f>SUM(C15:C21)</f>
        <v>847</v>
      </c>
      <c r="D22" s="1191">
        <f>SUM(D15:D21)</f>
        <v>1455</v>
      </c>
      <c r="E22" s="1191">
        <f>SUM(E15:E21)</f>
        <v>216</v>
      </c>
      <c r="F22" s="1191">
        <f>SUM(F15:F21)</f>
        <v>0</v>
      </c>
      <c r="G22" s="1191">
        <f t="shared" si="0"/>
        <v>2518</v>
      </c>
      <c r="H22" s="1192" t="s">
        <v>376</v>
      </c>
      <c r="I22" s="1860"/>
    </row>
    <row r="23" spans="1:9" ht="24.95" customHeight="1" x14ac:dyDescent="0.25">
      <c r="A23" s="1791" t="s">
        <v>33</v>
      </c>
      <c r="B23" s="1012" t="s">
        <v>527</v>
      </c>
      <c r="C23" s="743">
        <v>640</v>
      </c>
      <c r="D23" s="743">
        <v>43</v>
      </c>
      <c r="E23" s="743">
        <v>0</v>
      </c>
      <c r="F23" s="743">
        <v>1</v>
      </c>
      <c r="G23" s="743">
        <f t="shared" ref="G23:G54" si="1">SUM(C23:F23)</f>
        <v>684</v>
      </c>
      <c r="H23" s="1007" t="s">
        <v>377</v>
      </c>
      <c r="I23" s="1667" t="s">
        <v>404</v>
      </c>
    </row>
    <row r="24" spans="1:9" ht="24.95" customHeight="1" x14ac:dyDescent="0.25">
      <c r="A24" s="1791"/>
      <c r="B24" s="997" t="s">
        <v>528</v>
      </c>
      <c r="C24" s="810">
        <v>1</v>
      </c>
      <c r="D24" s="810">
        <v>0</v>
      </c>
      <c r="E24" s="810">
        <v>0</v>
      </c>
      <c r="F24" s="810">
        <v>0</v>
      </c>
      <c r="G24" s="861">
        <f t="shared" si="1"/>
        <v>1</v>
      </c>
      <c r="H24" s="999" t="s">
        <v>378</v>
      </c>
      <c r="I24" s="1667"/>
    </row>
    <row r="25" spans="1:9" ht="24.95" customHeight="1" x14ac:dyDescent="0.25">
      <c r="A25" s="1791"/>
      <c r="B25" s="997" t="s">
        <v>529</v>
      </c>
      <c r="C25" s="862">
        <v>9</v>
      </c>
      <c r="D25" s="819">
        <v>30</v>
      </c>
      <c r="E25" s="1075">
        <v>1</v>
      </c>
      <c r="F25" s="1075">
        <v>0</v>
      </c>
      <c r="G25" s="861">
        <f t="shared" si="1"/>
        <v>40</v>
      </c>
      <c r="H25" s="999" t="s">
        <v>380</v>
      </c>
      <c r="I25" s="1667"/>
    </row>
    <row r="26" spans="1:9" ht="24.95" customHeight="1" x14ac:dyDescent="0.25">
      <c r="A26" s="1791"/>
      <c r="B26" s="997" t="s">
        <v>530</v>
      </c>
      <c r="C26" s="862">
        <v>3</v>
      </c>
      <c r="D26" s="819">
        <v>357</v>
      </c>
      <c r="E26" s="1075">
        <v>9</v>
      </c>
      <c r="F26" s="1075">
        <v>0</v>
      </c>
      <c r="G26" s="861">
        <f t="shared" si="1"/>
        <v>369</v>
      </c>
      <c r="H26" s="999" t="s">
        <v>389</v>
      </c>
      <c r="I26" s="1667"/>
    </row>
    <row r="27" spans="1:9" ht="24.95" customHeight="1" x14ac:dyDescent="0.25">
      <c r="A27" s="1791"/>
      <c r="B27" s="997" t="s">
        <v>882</v>
      </c>
      <c r="C27" s="862">
        <v>0</v>
      </c>
      <c r="D27" s="819">
        <v>6</v>
      </c>
      <c r="E27" s="1075">
        <v>0</v>
      </c>
      <c r="F27" s="1075">
        <v>0</v>
      </c>
      <c r="G27" s="861">
        <f t="shared" si="1"/>
        <v>6</v>
      </c>
      <c r="H27" s="999" t="s">
        <v>390</v>
      </c>
      <c r="I27" s="1667"/>
    </row>
    <row r="28" spans="1:9" ht="24.95" customHeight="1" x14ac:dyDescent="0.25">
      <c r="A28" s="1791"/>
      <c r="B28" s="997" t="s">
        <v>883</v>
      </c>
      <c r="C28" s="862">
        <v>1</v>
      </c>
      <c r="D28" s="819">
        <v>177</v>
      </c>
      <c r="E28" s="1075">
        <v>8</v>
      </c>
      <c r="F28" s="1075">
        <v>0</v>
      </c>
      <c r="G28" s="861">
        <f t="shared" si="1"/>
        <v>186</v>
      </c>
      <c r="H28" s="999" t="s">
        <v>416</v>
      </c>
      <c r="I28" s="1667"/>
    </row>
    <row r="29" spans="1:9" ht="24.95" customHeight="1" thickBot="1" x14ac:dyDescent="0.3">
      <c r="A29" s="1791"/>
      <c r="B29" s="1000" t="s">
        <v>531</v>
      </c>
      <c r="C29" s="862">
        <v>65</v>
      </c>
      <c r="D29" s="819">
        <v>178</v>
      </c>
      <c r="E29" s="1075">
        <v>43</v>
      </c>
      <c r="F29" s="1075">
        <v>15</v>
      </c>
      <c r="G29" s="861">
        <f t="shared" si="1"/>
        <v>301</v>
      </c>
      <c r="H29" s="1001" t="s">
        <v>503</v>
      </c>
      <c r="I29" s="1667"/>
    </row>
    <row r="30" spans="1:9" ht="24.95" customHeight="1" thickBot="1" x14ac:dyDescent="0.3">
      <c r="A30" s="1792"/>
      <c r="B30" s="1057" t="s">
        <v>525</v>
      </c>
      <c r="C30" s="1095">
        <f>SUM(C23:C29)</f>
        <v>719</v>
      </c>
      <c r="D30" s="1095">
        <f>SUM(D23:D29)</f>
        <v>791</v>
      </c>
      <c r="E30" s="1095">
        <f>SUM(E23:E29)</f>
        <v>61</v>
      </c>
      <c r="F30" s="1095">
        <f>SUM(F23:F29)</f>
        <v>16</v>
      </c>
      <c r="G30" s="1095">
        <f t="shared" si="1"/>
        <v>1587</v>
      </c>
      <c r="H30" s="1059" t="s">
        <v>376</v>
      </c>
      <c r="I30" s="1668"/>
    </row>
    <row r="31" spans="1:9" ht="24.95" customHeight="1" x14ac:dyDescent="0.25">
      <c r="A31" s="1790" t="s">
        <v>134</v>
      </c>
      <c r="B31" s="994" t="s">
        <v>527</v>
      </c>
      <c r="C31" s="1086">
        <v>177</v>
      </c>
      <c r="D31" s="864">
        <v>0</v>
      </c>
      <c r="E31" s="1087">
        <v>0</v>
      </c>
      <c r="F31" s="1087">
        <v>0</v>
      </c>
      <c r="G31" s="866">
        <f t="shared" si="1"/>
        <v>177</v>
      </c>
      <c r="H31" s="1007" t="s">
        <v>377</v>
      </c>
      <c r="I31" s="1664" t="s">
        <v>405</v>
      </c>
    </row>
    <row r="32" spans="1:9" ht="24.95" customHeight="1" x14ac:dyDescent="0.25">
      <c r="A32" s="1791"/>
      <c r="B32" s="997" t="s">
        <v>528</v>
      </c>
      <c r="C32" s="862">
        <v>1</v>
      </c>
      <c r="D32" s="819">
        <v>0</v>
      </c>
      <c r="E32" s="1075">
        <v>0</v>
      </c>
      <c r="F32" s="1075">
        <v>0</v>
      </c>
      <c r="G32" s="861">
        <f t="shared" si="1"/>
        <v>1</v>
      </c>
      <c r="H32" s="999" t="s">
        <v>378</v>
      </c>
      <c r="I32" s="1653"/>
    </row>
    <row r="33" spans="1:9" ht="24.95" customHeight="1" x14ac:dyDescent="0.25">
      <c r="A33" s="1791"/>
      <c r="B33" s="997" t="s">
        <v>529</v>
      </c>
      <c r="C33" s="862">
        <v>0</v>
      </c>
      <c r="D33" s="819">
        <v>0</v>
      </c>
      <c r="E33" s="1075">
        <v>0</v>
      </c>
      <c r="F33" s="1075">
        <v>0</v>
      </c>
      <c r="G33" s="861">
        <f t="shared" si="1"/>
        <v>0</v>
      </c>
      <c r="H33" s="999" t="s">
        <v>380</v>
      </c>
      <c r="I33" s="1653"/>
    </row>
    <row r="34" spans="1:9" ht="24.95" customHeight="1" x14ac:dyDescent="0.25">
      <c r="A34" s="1791"/>
      <c r="B34" s="997" t="s">
        <v>530</v>
      </c>
      <c r="C34" s="862">
        <v>0</v>
      </c>
      <c r="D34" s="819">
        <v>1</v>
      </c>
      <c r="E34" s="1075">
        <v>10</v>
      </c>
      <c r="F34" s="1075">
        <v>0</v>
      </c>
      <c r="G34" s="861">
        <f t="shared" si="1"/>
        <v>11</v>
      </c>
      <c r="H34" s="999" t="s">
        <v>389</v>
      </c>
      <c r="I34" s="1653"/>
    </row>
    <row r="35" spans="1:9" ht="24.95" customHeight="1" x14ac:dyDescent="0.25">
      <c r="A35" s="1791"/>
      <c r="B35" s="997" t="s">
        <v>882</v>
      </c>
      <c r="C35" s="862">
        <v>0</v>
      </c>
      <c r="D35" s="819">
        <v>1</v>
      </c>
      <c r="E35" s="1075">
        <v>0</v>
      </c>
      <c r="F35" s="1075">
        <v>0</v>
      </c>
      <c r="G35" s="861">
        <f t="shared" si="1"/>
        <v>1</v>
      </c>
      <c r="H35" s="999" t="s">
        <v>390</v>
      </c>
      <c r="I35" s="1653"/>
    </row>
    <row r="36" spans="1:9" ht="24.95" customHeight="1" x14ac:dyDescent="0.25">
      <c r="A36" s="1791"/>
      <c r="B36" s="997" t="s">
        <v>883</v>
      </c>
      <c r="C36" s="862">
        <v>0</v>
      </c>
      <c r="D36" s="819">
        <v>0</v>
      </c>
      <c r="E36" s="1075">
        <v>0</v>
      </c>
      <c r="F36" s="1075">
        <v>0</v>
      </c>
      <c r="G36" s="861">
        <f t="shared" si="1"/>
        <v>0</v>
      </c>
      <c r="H36" s="999" t="s">
        <v>416</v>
      </c>
      <c r="I36" s="1653"/>
    </row>
    <row r="37" spans="1:9" ht="24.95" customHeight="1" thickBot="1" x14ac:dyDescent="0.3">
      <c r="A37" s="1791"/>
      <c r="B37" s="1000" t="s">
        <v>531</v>
      </c>
      <c r="C37" s="862">
        <v>0</v>
      </c>
      <c r="D37" s="819">
        <v>0</v>
      </c>
      <c r="E37" s="1075">
        <v>0</v>
      </c>
      <c r="F37" s="1075">
        <v>0</v>
      </c>
      <c r="G37" s="861">
        <f t="shared" si="1"/>
        <v>0</v>
      </c>
      <c r="H37" s="1001" t="s">
        <v>503</v>
      </c>
      <c r="I37" s="1653"/>
    </row>
    <row r="38" spans="1:9" ht="24.95" customHeight="1" thickBot="1" x14ac:dyDescent="0.3">
      <c r="A38" s="1792"/>
      <c r="B38" s="1057" t="s">
        <v>525</v>
      </c>
      <c r="C38" s="1095">
        <f>SUM(C31:C37)</f>
        <v>178</v>
      </c>
      <c r="D38" s="1095">
        <f>SUM(D31:D37)</f>
        <v>2</v>
      </c>
      <c r="E38" s="1095">
        <f>SUM(E31:E37)</f>
        <v>10</v>
      </c>
      <c r="F38" s="1095">
        <f>SUM(F31:F37)</f>
        <v>0</v>
      </c>
      <c r="G38" s="1095">
        <f t="shared" si="1"/>
        <v>190</v>
      </c>
      <c r="H38" s="1059" t="s">
        <v>376</v>
      </c>
      <c r="I38" s="1654"/>
    </row>
    <row r="39" spans="1:9" ht="24.95" customHeight="1" x14ac:dyDescent="0.25">
      <c r="A39" s="1790" t="s">
        <v>30</v>
      </c>
      <c r="B39" s="994" t="s">
        <v>527</v>
      </c>
      <c r="C39" s="864">
        <v>150</v>
      </c>
      <c r="D39" s="864">
        <v>0</v>
      </c>
      <c r="E39" s="864">
        <v>0</v>
      </c>
      <c r="F39" s="864">
        <v>0</v>
      </c>
      <c r="G39" s="861">
        <f t="shared" si="1"/>
        <v>150</v>
      </c>
      <c r="H39" s="1007" t="s">
        <v>377</v>
      </c>
      <c r="I39" s="1664" t="s">
        <v>406</v>
      </c>
    </row>
    <row r="40" spans="1:9" ht="24.95" customHeight="1" x14ac:dyDescent="0.25">
      <c r="A40" s="1791"/>
      <c r="B40" s="997" t="s">
        <v>528</v>
      </c>
      <c r="C40" s="819">
        <v>0</v>
      </c>
      <c r="D40" s="819">
        <v>0</v>
      </c>
      <c r="E40" s="819">
        <v>0</v>
      </c>
      <c r="F40" s="819">
        <v>0</v>
      </c>
      <c r="G40" s="861">
        <f t="shared" si="1"/>
        <v>0</v>
      </c>
      <c r="H40" s="999" t="s">
        <v>378</v>
      </c>
      <c r="I40" s="1653"/>
    </row>
    <row r="41" spans="1:9" ht="24.95" customHeight="1" x14ac:dyDescent="0.25">
      <c r="A41" s="1791"/>
      <c r="B41" s="997" t="s">
        <v>529</v>
      </c>
      <c r="C41" s="819">
        <v>0</v>
      </c>
      <c r="D41" s="819">
        <v>20</v>
      </c>
      <c r="E41" s="819">
        <v>0</v>
      </c>
      <c r="F41" s="819">
        <v>0</v>
      </c>
      <c r="G41" s="861">
        <f t="shared" si="1"/>
        <v>20</v>
      </c>
      <c r="H41" s="999" t="s">
        <v>380</v>
      </c>
      <c r="I41" s="1653"/>
    </row>
    <row r="42" spans="1:9" ht="24.95" customHeight="1" x14ac:dyDescent="0.25">
      <c r="A42" s="1791"/>
      <c r="B42" s="997" t="s">
        <v>530</v>
      </c>
      <c r="C42" s="819">
        <v>0</v>
      </c>
      <c r="D42" s="819">
        <v>126</v>
      </c>
      <c r="E42" s="819">
        <v>4</v>
      </c>
      <c r="F42" s="819">
        <v>0</v>
      </c>
      <c r="G42" s="861">
        <f t="shared" si="1"/>
        <v>130</v>
      </c>
      <c r="H42" s="999" t="s">
        <v>389</v>
      </c>
      <c r="I42" s="1653"/>
    </row>
    <row r="43" spans="1:9" ht="24.95" customHeight="1" x14ac:dyDescent="0.25">
      <c r="A43" s="1791"/>
      <c r="B43" s="997" t="s">
        <v>882</v>
      </c>
      <c r="C43" s="819">
        <v>0</v>
      </c>
      <c r="D43" s="819">
        <v>9</v>
      </c>
      <c r="E43" s="819">
        <v>0</v>
      </c>
      <c r="F43" s="819">
        <v>0</v>
      </c>
      <c r="G43" s="861">
        <f t="shared" si="1"/>
        <v>9</v>
      </c>
      <c r="H43" s="999" t="s">
        <v>390</v>
      </c>
      <c r="I43" s="1653"/>
    </row>
    <row r="44" spans="1:9" ht="24.95" customHeight="1" x14ac:dyDescent="0.25">
      <c r="A44" s="1791"/>
      <c r="B44" s="997" t="s">
        <v>883</v>
      </c>
      <c r="C44" s="819">
        <v>0</v>
      </c>
      <c r="D44" s="819">
        <v>57</v>
      </c>
      <c r="E44" s="819">
        <v>1</v>
      </c>
      <c r="F44" s="819">
        <v>0</v>
      </c>
      <c r="G44" s="861">
        <f t="shared" si="1"/>
        <v>58</v>
      </c>
      <c r="H44" s="999" t="s">
        <v>416</v>
      </c>
      <c r="I44" s="1653"/>
    </row>
    <row r="45" spans="1:9" ht="24.95" customHeight="1" thickBot="1" x14ac:dyDescent="0.3">
      <c r="A45" s="1791"/>
      <c r="B45" s="1000" t="s">
        <v>531</v>
      </c>
      <c r="C45" s="819">
        <v>113</v>
      </c>
      <c r="D45" s="819">
        <v>85</v>
      </c>
      <c r="E45" s="819">
        <v>8</v>
      </c>
      <c r="F45" s="819">
        <v>0</v>
      </c>
      <c r="G45" s="861">
        <f t="shared" si="1"/>
        <v>206</v>
      </c>
      <c r="H45" s="1001" t="s">
        <v>503</v>
      </c>
      <c r="I45" s="1653"/>
    </row>
    <row r="46" spans="1:9" ht="24.95" customHeight="1" thickBot="1" x14ac:dyDescent="0.3">
      <c r="A46" s="1792"/>
      <c r="B46" s="1057" t="s">
        <v>525</v>
      </c>
      <c r="C46" s="1095">
        <f>SUM(C39:C45)</f>
        <v>263</v>
      </c>
      <c r="D46" s="1095">
        <f>SUM(D39:D45)</f>
        <v>297</v>
      </c>
      <c r="E46" s="1095">
        <f>SUM(E39:E45)</f>
        <v>13</v>
      </c>
      <c r="F46" s="1095">
        <f>SUM(F39:F45)</f>
        <v>0</v>
      </c>
      <c r="G46" s="1095">
        <f t="shared" si="1"/>
        <v>573</v>
      </c>
      <c r="H46" s="1059" t="s">
        <v>376</v>
      </c>
      <c r="I46" s="1654"/>
    </row>
    <row r="47" spans="1:9" s="484" customFormat="1" ht="24.95" customHeight="1" x14ac:dyDescent="0.25">
      <c r="A47" s="1790" t="s">
        <v>296</v>
      </c>
      <c r="B47" s="1012" t="s">
        <v>527</v>
      </c>
      <c r="C47" s="866">
        <v>2579</v>
      </c>
      <c r="D47" s="866">
        <v>168</v>
      </c>
      <c r="E47" s="866">
        <v>209</v>
      </c>
      <c r="F47" s="866">
        <v>3</v>
      </c>
      <c r="G47" s="743">
        <f t="shared" si="1"/>
        <v>2959</v>
      </c>
      <c r="H47" s="1007" t="s">
        <v>377</v>
      </c>
      <c r="I47" s="1755" t="s">
        <v>407</v>
      </c>
    </row>
    <row r="48" spans="1:9" s="484" customFormat="1" ht="24.95" customHeight="1" x14ac:dyDescent="0.25">
      <c r="A48" s="1791"/>
      <c r="B48" s="1017" t="s">
        <v>528</v>
      </c>
      <c r="C48" s="898">
        <v>1</v>
      </c>
      <c r="D48" s="898">
        <v>2</v>
      </c>
      <c r="E48" s="898">
        <v>0</v>
      </c>
      <c r="F48" s="898">
        <v>0</v>
      </c>
      <c r="G48" s="743">
        <f t="shared" si="1"/>
        <v>3</v>
      </c>
      <c r="H48" s="1008" t="s">
        <v>378</v>
      </c>
      <c r="I48" s="1653"/>
    </row>
    <row r="49" spans="1:9" s="484" customFormat="1" ht="24.95" customHeight="1" x14ac:dyDescent="0.25">
      <c r="A49" s="1791"/>
      <c r="B49" s="1017" t="s">
        <v>529</v>
      </c>
      <c r="C49" s="898">
        <v>60</v>
      </c>
      <c r="D49" s="898">
        <v>453</v>
      </c>
      <c r="E49" s="898">
        <v>30</v>
      </c>
      <c r="F49" s="898">
        <v>0</v>
      </c>
      <c r="G49" s="743">
        <f t="shared" si="1"/>
        <v>543</v>
      </c>
      <c r="H49" s="1008" t="s">
        <v>380</v>
      </c>
      <c r="I49" s="1653"/>
    </row>
    <row r="50" spans="1:9" s="484" customFormat="1" ht="24.95" customHeight="1" x14ac:dyDescent="0.25">
      <c r="A50" s="1791"/>
      <c r="B50" s="1017" t="s">
        <v>530</v>
      </c>
      <c r="C50" s="898">
        <v>12</v>
      </c>
      <c r="D50" s="898">
        <v>203</v>
      </c>
      <c r="E50" s="898">
        <v>35</v>
      </c>
      <c r="F50" s="898">
        <v>0</v>
      </c>
      <c r="G50" s="743">
        <f t="shared" si="1"/>
        <v>250</v>
      </c>
      <c r="H50" s="1008" t="s">
        <v>389</v>
      </c>
      <c r="I50" s="1653"/>
    </row>
    <row r="51" spans="1:9" s="484" customFormat="1" ht="24.95" customHeight="1" x14ac:dyDescent="0.25">
      <c r="A51" s="1791"/>
      <c r="B51" s="1017" t="s">
        <v>882</v>
      </c>
      <c r="C51" s="898">
        <v>10</v>
      </c>
      <c r="D51" s="898">
        <v>220</v>
      </c>
      <c r="E51" s="898">
        <v>10</v>
      </c>
      <c r="F51" s="898">
        <v>0</v>
      </c>
      <c r="G51" s="743">
        <f t="shared" si="1"/>
        <v>240</v>
      </c>
      <c r="H51" s="1008" t="s">
        <v>390</v>
      </c>
      <c r="I51" s="1653"/>
    </row>
    <row r="52" spans="1:9" s="484" customFormat="1" ht="24.95" customHeight="1" x14ac:dyDescent="0.25">
      <c r="A52" s="1791"/>
      <c r="B52" s="1017" t="s">
        <v>883</v>
      </c>
      <c r="C52" s="898">
        <v>3</v>
      </c>
      <c r="D52" s="898">
        <v>623</v>
      </c>
      <c r="E52" s="898">
        <v>52</v>
      </c>
      <c r="F52" s="898">
        <v>3</v>
      </c>
      <c r="G52" s="743">
        <f t="shared" si="1"/>
        <v>681</v>
      </c>
      <c r="H52" s="1008" t="s">
        <v>416</v>
      </c>
      <c r="I52" s="1653"/>
    </row>
    <row r="53" spans="1:9" s="484" customFormat="1" ht="24.95" customHeight="1" thickBot="1" x14ac:dyDescent="0.3">
      <c r="A53" s="1791"/>
      <c r="B53" s="1000" t="s">
        <v>531</v>
      </c>
      <c r="C53" s="898">
        <v>225</v>
      </c>
      <c r="D53" s="898">
        <v>823</v>
      </c>
      <c r="E53" s="898">
        <v>199</v>
      </c>
      <c r="F53" s="898">
        <v>92</v>
      </c>
      <c r="G53" s="743">
        <f t="shared" si="1"/>
        <v>1339</v>
      </c>
      <c r="H53" s="1001" t="s">
        <v>503</v>
      </c>
      <c r="I53" s="1653"/>
    </row>
    <row r="54" spans="1:9" s="484" customFormat="1" ht="24.95" customHeight="1" thickBot="1" x14ac:dyDescent="0.3">
      <c r="A54" s="1928"/>
      <c r="B54" s="1134" t="s">
        <v>525</v>
      </c>
      <c r="C54" s="891">
        <f>SUM(C47:C53)</f>
        <v>2890</v>
      </c>
      <c r="D54" s="891">
        <f>SUM(D47:D53)</f>
        <v>2492</v>
      </c>
      <c r="E54" s="891">
        <f>SUM(E47:E53)</f>
        <v>535</v>
      </c>
      <c r="F54" s="891">
        <f>SUM(F47:F53)</f>
        <v>98</v>
      </c>
      <c r="G54" s="891">
        <f t="shared" si="1"/>
        <v>6015</v>
      </c>
      <c r="H54" s="1135" t="s">
        <v>376</v>
      </c>
      <c r="I54" s="1868"/>
    </row>
  </sheetData>
  <mergeCells count="19">
    <mergeCell ref="I7:I14"/>
    <mergeCell ref="A15:A22"/>
    <mergeCell ref="I15:I22"/>
    <mergeCell ref="I23:I30"/>
    <mergeCell ref="A31:A38"/>
    <mergeCell ref="I31:I38"/>
    <mergeCell ref="A7:A14"/>
    <mergeCell ref="A39:A46"/>
    <mergeCell ref="I39:I46"/>
    <mergeCell ref="A47:A54"/>
    <mergeCell ref="A23:A30"/>
    <mergeCell ref="I47:I54"/>
    <mergeCell ref="A4:A5"/>
    <mergeCell ref="A1:I1"/>
    <mergeCell ref="A2:I2"/>
    <mergeCell ref="B4:B5"/>
    <mergeCell ref="C4:F4"/>
    <mergeCell ref="I4:I5"/>
    <mergeCell ref="H4:H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50" orientation="portrait" r:id="rId1"/>
  <headerFooter>
    <oddFooter>&amp;C&amp;14 &amp;"Arial,Bold"53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1"/>
  <sheetViews>
    <sheetView rightToLeft="1" tabSelected="1" view="pageBreakPreview" zoomScale="60" zoomScaleNormal="100" workbookViewId="0">
      <selection activeCell="N21" sqref="N21"/>
    </sheetView>
  </sheetViews>
  <sheetFormatPr defaultColWidth="8.7109375" defaultRowHeight="15" x14ac:dyDescent="0.25"/>
  <cols>
    <col min="1" max="1" width="33.42578125" style="484" customWidth="1"/>
    <col min="2" max="2" width="23.85546875" style="484" customWidth="1"/>
    <col min="3" max="3" width="13.140625" style="484" customWidth="1"/>
    <col min="4" max="4" width="12.28515625" style="484" customWidth="1"/>
    <col min="5" max="5" width="12.7109375" style="484" customWidth="1"/>
    <col min="6" max="6" width="18.5703125" style="484" customWidth="1"/>
    <col min="7" max="7" width="13.7109375" style="484" customWidth="1"/>
    <col min="8" max="8" width="30.7109375" style="484" customWidth="1"/>
    <col min="9" max="9" width="39.140625" style="484" customWidth="1"/>
    <col min="10" max="10" width="5.140625" style="484" customWidth="1"/>
    <col min="11" max="11" width="8.7109375" style="484" customWidth="1"/>
    <col min="12" max="16384" width="8.7109375" style="484"/>
  </cols>
  <sheetData>
    <row r="1" spans="1:9" ht="22.5" customHeight="1" x14ac:dyDescent="0.25">
      <c r="A1" s="1910" t="s">
        <v>880</v>
      </c>
      <c r="B1" s="1910"/>
      <c r="C1" s="1910"/>
      <c r="D1" s="1910"/>
      <c r="E1" s="1910"/>
      <c r="F1" s="1910"/>
      <c r="G1" s="1910"/>
      <c r="H1" s="1910"/>
      <c r="I1" s="1910"/>
    </row>
    <row r="2" spans="1:9" ht="39.950000000000003" customHeight="1" x14ac:dyDescent="0.35">
      <c r="A2" s="1295" t="s">
        <v>890</v>
      </c>
      <c r="B2" s="1295"/>
      <c r="C2" s="1295"/>
      <c r="D2" s="1295"/>
      <c r="E2" s="1295"/>
      <c r="F2" s="1295"/>
      <c r="G2" s="1295"/>
      <c r="H2" s="1295"/>
      <c r="I2" s="1295"/>
    </row>
    <row r="3" spans="1:9" ht="18.600000000000001" customHeight="1" thickBot="1" x14ac:dyDescent="0.3">
      <c r="A3" s="793" t="s">
        <v>976</v>
      </c>
      <c r="B3" s="53"/>
      <c r="C3" s="53"/>
      <c r="D3" s="53"/>
      <c r="E3" s="53"/>
      <c r="F3" s="53"/>
      <c r="G3" s="53"/>
      <c r="H3" s="57"/>
      <c r="I3" s="53" t="s">
        <v>977</v>
      </c>
    </row>
    <row r="4" spans="1:9" ht="38.1" customHeight="1" thickBot="1" x14ac:dyDescent="0.3">
      <c r="A4" s="1920" t="s">
        <v>819</v>
      </c>
      <c r="B4" s="1862" t="s">
        <v>519</v>
      </c>
      <c r="C4" s="1862" t="s">
        <v>881</v>
      </c>
      <c r="D4" s="1864"/>
      <c r="E4" s="1927"/>
      <c r="F4" s="1927"/>
      <c r="G4" s="1144" t="s">
        <v>525</v>
      </c>
      <c r="H4" s="1864" t="s">
        <v>371</v>
      </c>
      <c r="I4" s="1920" t="s">
        <v>924</v>
      </c>
    </row>
    <row r="5" spans="1:9" ht="42" customHeight="1" thickBot="1" x14ac:dyDescent="0.3">
      <c r="A5" s="1925"/>
      <c r="B5" s="1926"/>
      <c r="C5" s="987">
        <v>4</v>
      </c>
      <c r="D5" s="987">
        <v>6</v>
      </c>
      <c r="E5" s="987">
        <v>8</v>
      </c>
      <c r="F5" s="1010" t="s">
        <v>654</v>
      </c>
      <c r="G5" s="1145" t="s">
        <v>376</v>
      </c>
      <c r="H5" s="1879"/>
      <c r="I5" s="1925"/>
    </row>
    <row r="6" spans="1:9" ht="21.95" customHeight="1" thickBot="1" x14ac:dyDescent="0.3">
      <c r="A6" s="1070" t="s">
        <v>872</v>
      </c>
      <c r="B6" s="1036"/>
      <c r="C6" s="990"/>
      <c r="D6" s="990"/>
      <c r="E6" s="990"/>
      <c r="F6" s="990"/>
      <c r="G6" s="1036"/>
      <c r="H6" s="1036"/>
      <c r="I6" s="781" t="s">
        <v>900</v>
      </c>
    </row>
    <row r="7" spans="1:9" ht="21.95" customHeight="1" x14ac:dyDescent="0.25">
      <c r="A7" s="1790" t="s">
        <v>26</v>
      </c>
      <c r="B7" s="1017" t="s">
        <v>527</v>
      </c>
      <c r="C7" s="898">
        <v>904</v>
      </c>
      <c r="D7" s="898">
        <v>29</v>
      </c>
      <c r="E7" s="898">
        <v>1</v>
      </c>
      <c r="F7" s="898">
        <v>1</v>
      </c>
      <c r="G7" s="898">
        <f t="shared" ref="G7:G30" si="0">SUM(C7:F7)</f>
        <v>935</v>
      </c>
      <c r="H7" s="1008" t="s">
        <v>377</v>
      </c>
      <c r="I7" s="1664" t="s">
        <v>409</v>
      </c>
    </row>
    <row r="8" spans="1:9" ht="21.95" customHeight="1" x14ac:dyDescent="0.25">
      <c r="A8" s="1791"/>
      <c r="B8" s="997" t="s">
        <v>528</v>
      </c>
      <c r="C8" s="819">
        <v>3</v>
      </c>
      <c r="D8" s="819">
        <v>1</v>
      </c>
      <c r="E8" s="819">
        <v>0</v>
      </c>
      <c r="F8" s="819">
        <v>2</v>
      </c>
      <c r="G8" s="861">
        <f t="shared" si="0"/>
        <v>6</v>
      </c>
      <c r="H8" s="999" t="s">
        <v>378</v>
      </c>
      <c r="I8" s="1653"/>
    </row>
    <row r="9" spans="1:9" ht="21.95" customHeight="1" x14ac:dyDescent="0.25">
      <c r="A9" s="1791"/>
      <c r="B9" s="997" t="s">
        <v>529</v>
      </c>
      <c r="C9" s="819">
        <v>18</v>
      </c>
      <c r="D9" s="819">
        <v>95</v>
      </c>
      <c r="E9" s="819">
        <v>34</v>
      </c>
      <c r="F9" s="819">
        <v>3</v>
      </c>
      <c r="G9" s="861">
        <f t="shared" si="0"/>
        <v>150</v>
      </c>
      <c r="H9" s="999" t="s">
        <v>380</v>
      </c>
      <c r="I9" s="1653"/>
    </row>
    <row r="10" spans="1:9" ht="21.95" customHeight="1" x14ac:dyDescent="0.25">
      <c r="A10" s="1791"/>
      <c r="B10" s="997" t="s">
        <v>530</v>
      </c>
      <c r="C10" s="819">
        <v>5</v>
      </c>
      <c r="D10" s="819">
        <v>81</v>
      </c>
      <c r="E10" s="819">
        <v>15</v>
      </c>
      <c r="F10" s="819">
        <v>0</v>
      </c>
      <c r="G10" s="861">
        <f t="shared" si="0"/>
        <v>101</v>
      </c>
      <c r="H10" s="999" t="s">
        <v>389</v>
      </c>
      <c r="I10" s="1653"/>
    </row>
    <row r="11" spans="1:9" ht="21.95" customHeight="1" x14ac:dyDescent="0.25">
      <c r="A11" s="1791"/>
      <c r="B11" s="997" t="s">
        <v>882</v>
      </c>
      <c r="C11" s="819">
        <v>0</v>
      </c>
      <c r="D11" s="819">
        <v>10</v>
      </c>
      <c r="E11" s="819">
        <v>4</v>
      </c>
      <c r="F11" s="819">
        <v>0</v>
      </c>
      <c r="G11" s="861">
        <f t="shared" si="0"/>
        <v>14</v>
      </c>
      <c r="H11" s="999" t="s">
        <v>390</v>
      </c>
      <c r="I11" s="1653"/>
    </row>
    <row r="12" spans="1:9" ht="21.95" customHeight="1" x14ac:dyDescent="0.25">
      <c r="A12" s="1791"/>
      <c r="B12" s="997" t="s">
        <v>883</v>
      </c>
      <c r="C12" s="819">
        <v>0</v>
      </c>
      <c r="D12" s="819">
        <v>50</v>
      </c>
      <c r="E12" s="819">
        <v>36</v>
      </c>
      <c r="F12" s="819">
        <v>3</v>
      </c>
      <c r="G12" s="861">
        <f t="shared" si="0"/>
        <v>89</v>
      </c>
      <c r="H12" s="999" t="s">
        <v>416</v>
      </c>
      <c r="I12" s="1653"/>
    </row>
    <row r="13" spans="1:9" ht="21.95" customHeight="1" thickBot="1" x14ac:dyDescent="0.3">
      <c r="A13" s="1791"/>
      <c r="B13" s="1000" t="s">
        <v>531</v>
      </c>
      <c r="C13" s="819">
        <v>131</v>
      </c>
      <c r="D13" s="819">
        <v>187</v>
      </c>
      <c r="E13" s="819">
        <v>41</v>
      </c>
      <c r="F13" s="819">
        <v>11</v>
      </c>
      <c r="G13" s="861">
        <f t="shared" si="0"/>
        <v>370</v>
      </c>
      <c r="H13" s="1001" t="s">
        <v>503</v>
      </c>
      <c r="I13" s="1653"/>
    </row>
    <row r="14" spans="1:9" ht="21.95" customHeight="1" thickBot="1" x14ac:dyDescent="0.3">
      <c r="A14" s="1792"/>
      <c r="B14" s="1057" t="s">
        <v>525</v>
      </c>
      <c r="C14" s="1095">
        <f>SUM(C7:C13)</f>
        <v>1061</v>
      </c>
      <c r="D14" s="1095">
        <f>SUM(D7:D13)</f>
        <v>453</v>
      </c>
      <c r="E14" s="1095">
        <f>SUM(E7:E13)</f>
        <v>131</v>
      </c>
      <c r="F14" s="1095">
        <f>SUM(F7:F13)</f>
        <v>20</v>
      </c>
      <c r="G14" s="1095">
        <f t="shared" si="0"/>
        <v>1665</v>
      </c>
      <c r="H14" s="1059" t="s">
        <v>376</v>
      </c>
      <c r="I14" s="1654"/>
    </row>
    <row r="15" spans="1:9" ht="21.95" customHeight="1" x14ac:dyDescent="0.25">
      <c r="A15" s="1790" t="s">
        <v>38</v>
      </c>
      <c r="B15" s="994" t="s">
        <v>527</v>
      </c>
      <c r="C15" s="864">
        <v>1685</v>
      </c>
      <c r="D15" s="864">
        <v>76</v>
      </c>
      <c r="E15" s="864">
        <v>1</v>
      </c>
      <c r="F15" s="864">
        <v>0</v>
      </c>
      <c r="G15" s="861">
        <f t="shared" si="0"/>
        <v>1762</v>
      </c>
      <c r="H15" s="1007" t="s">
        <v>377</v>
      </c>
      <c r="I15" s="1664" t="s">
        <v>411</v>
      </c>
    </row>
    <row r="16" spans="1:9" ht="21.95" customHeight="1" x14ac:dyDescent="0.25">
      <c r="A16" s="1791"/>
      <c r="B16" s="997" t="s">
        <v>528</v>
      </c>
      <c r="C16" s="819">
        <v>27</v>
      </c>
      <c r="D16" s="819">
        <v>1</v>
      </c>
      <c r="E16" s="819">
        <v>0</v>
      </c>
      <c r="F16" s="819">
        <v>0</v>
      </c>
      <c r="G16" s="861">
        <f t="shared" si="0"/>
        <v>28</v>
      </c>
      <c r="H16" s="999" t="s">
        <v>378</v>
      </c>
      <c r="I16" s="1653"/>
    </row>
    <row r="17" spans="1:9" ht="21.95" customHeight="1" x14ac:dyDescent="0.25">
      <c r="A17" s="1791"/>
      <c r="B17" s="997" t="s">
        <v>529</v>
      </c>
      <c r="C17" s="819">
        <v>16</v>
      </c>
      <c r="D17" s="819">
        <v>105</v>
      </c>
      <c r="E17" s="819">
        <v>18</v>
      </c>
      <c r="F17" s="819">
        <v>0</v>
      </c>
      <c r="G17" s="861">
        <f t="shared" si="0"/>
        <v>139</v>
      </c>
      <c r="H17" s="999" t="s">
        <v>380</v>
      </c>
      <c r="I17" s="1653"/>
    </row>
    <row r="18" spans="1:9" ht="21.95" customHeight="1" x14ac:dyDescent="0.25">
      <c r="A18" s="1791"/>
      <c r="B18" s="997" t="s">
        <v>530</v>
      </c>
      <c r="C18" s="819">
        <v>4</v>
      </c>
      <c r="D18" s="819">
        <v>8</v>
      </c>
      <c r="E18" s="819">
        <v>0</v>
      </c>
      <c r="F18" s="819">
        <v>1</v>
      </c>
      <c r="G18" s="861">
        <f t="shared" si="0"/>
        <v>13</v>
      </c>
      <c r="H18" s="999" t="s">
        <v>389</v>
      </c>
      <c r="I18" s="1653"/>
    </row>
    <row r="19" spans="1:9" ht="21.95" customHeight="1" x14ac:dyDescent="0.25">
      <c r="A19" s="1791"/>
      <c r="B19" s="997" t="s">
        <v>882</v>
      </c>
      <c r="C19" s="819">
        <v>3</v>
      </c>
      <c r="D19" s="819">
        <v>16</v>
      </c>
      <c r="E19" s="819">
        <v>0</v>
      </c>
      <c r="F19" s="819">
        <v>0</v>
      </c>
      <c r="G19" s="861">
        <f t="shared" si="0"/>
        <v>19</v>
      </c>
      <c r="H19" s="999" t="s">
        <v>390</v>
      </c>
      <c r="I19" s="1653"/>
    </row>
    <row r="20" spans="1:9" ht="21.95" customHeight="1" x14ac:dyDescent="0.25">
      <c r="A20" s="1791"/>
      <c r="B20" s="997" t="s">
        <v>883</v>
      </c>
      <c r="C20" s="819">
        <v>2</v>
      </c>
      <c r="D20" s="819">
        <v>65</v>
      </c>
      <c r="E20" s="819">
        <v>3</v>
      </c>
      <c r="F20" s="819">
        <v>0</v>
      </c>
      <c r="G20" s="861">
        <f t="shared" si="0"/>
        <v>70</v>
      </c>
      <c r="H20" s="999" t="s">
        <v>416</v>
      </c>
      <c r="I20" s="1653"/>
    </row>
    <row r="21" spans="1:9" ht="21.95" customHeight="1" thickBot="1" x14ac:dyDescent="0.3">
      <c r="A21" s="1791"/>
      <c r="B21" s="1000" t="s">
        <v>531</v>
      </c>
      <c r="C21" s="819">
        <v>558</v>
      </c>
      <c r="D21" s="819">
        <v>416</v>
      </c>
      <c r="E21" s="819">
        <v>72</v>
      </c>
      <c r="F21" s="819">
        <v>1</v>
      </c>
      <c r="G21" s="861">
        <f t="shared" si="0"/>
        <v>1047</v>
      </c>
      <c r="H21" s="1001" t="s">
        <v>503</v>
      </c>
      <c r="I21" s="1653"/>
    </row>
    <row r="22" spans="1:9" ht="21.95" customHeight="1" thickBot="1" x14ac:dyDescent="0.3">
      <c r="A22" s="1792"/>
      <c r="B22" s="1057" t="s">
        <v>525</v>
      </c>
      <c r="C22" s="1095">
        <f>SUM(C15:C21)</f>
        <v>2295</v>
      </c>
      <c r="D22" s="1095">
        <f>SUM(D15:D21)</f>
        <v>687</v>
      </c>
      <c r="E22" s="1095">
        <f>SUM(E15:E21)</f>
        <v>94</v>
      </c>
      <c r="F22" s="1095">
        <f>SUM(F15:F21)</f>
        <v>2</v>
      </c>
      <c r="G22" s="1095">
        <f t="shared" si="0"/>
        <v>3078</v>
      </c>
      <c r="H22" s="1059" t="s">
        <v>376</v>
      </c>
      <c r="I22" s="1654"/>
    </row>
    <row r="23" spans="1:9" ht="21.95" customHeight="1" x14ac:dyDescent="0.25">
      <c r="A23" s="1790" t="s">
        <v>43</v>
      </c>
      <c r="B23" s="994" t="s">
        <v>527</v>
      </c>
      <c r="C23" s="1086">
        <v>656</v>
      </c>
      <c r="D23" s="864">
        <v>0</v>
      </c>
      <c r="E23" s="1087">
        <v>0</v>
      </c>
      <c r="F23" s="1087">
        <v>0</v>
      </c>
      <c r="G23" s="861">
        <f t="shared" si="0"/>
        <v>656</v>
      </c>
      <c r="H23" s="1007" t="s">
        <v>377</v>
      </c>
      <c r="I23" s="1664" t="s">
        <v>413</v>
      </c>
    </row>
    <row r="24" spans="1:9" ht="21.95" customHeight="1" x14ac:dyDescent="0.25">
      <c r="A24" s="1791"/>
      <c r="B24" s="997" t="s">
        <v>528</v>
      </c>
      <c r="C24" s="862">
        <v>283</v>
      </c>
      <c r="D24" s="819">
        <v>37</v>
      </c>
      <c r="E24" s="1075">
        <v>0</v>
      </c>
      <c r="F24" s="1075">
        <v>0</v>
      </c>
      <c r="G24" s="861">
        <f t="shared" si="0"/>
        <v>320</v>
      </c>
      <c r="H24" s="999" t="s">
        <v>378</v>
      </c>
      <c r="I24" s="1653"/>
    </row>
    <row r="25" spans="1:9" ht="21.95" customHeight="1" x14ac:dyDescent="0.25">
      <c r="A25" s="1791"/>
      <c r="B25" s="997" t="s">
        <v>529</v>
      </c>
      <c r="C25" s="862">
        <v>8</v>
      </c>
      <c r="D25" s="819">
        <v>25</v>
      </c>
      <c r="E25" s="1075">
        <v>0</v>
      </c>
      <c r="F25" s="1075">
        <v>0</v>
      </c>
      <c r="G25" s="861">
        <f t="shared" si="0"/>
        <v>33</v>
      </c>
      <c r="H25" s="999" t="s">
        <v>380</v>
      </c>
      <c r="I25" s="1653"/>
    </row>
    <row r="26" spans="1:9" ht="21.95" customHeight="1" x14ac:dyDescent="0.25">
      <c r="A26" s="1791"/>
      <c r="B26" s="997" t="s">
        <v>530</v>
      </c>
      <c r="C26" s="862">
        <v>0</v>
      </c>
      <c r="D26" s="819">
        <v>0</v>
      </c>
      <c r="E26" s="1075">
        <v>0</v>
      </c>
      <c r="F26" s="1075">
        <v>0</v>
      </c>
      <c r="G26" s="861">
        <f t="shared" si="0"/>
        <v>0</v>
      </c>
      <c r="H26" s="999" t="s">
        <v>389</v>
      </c>
      <c r="I26" s="1653"/>
    </row>
    <row r="27" spans="1:9" ht="21.95" customHeight="1" x14ac:dyDescent="0.25">
      <c r="A27" s="1791"/>
      <c r="B27" s="997" t="s">
        <v>882</v>
      </c>
      <c r="C27" s="862">
        <v>0</v>
      </c>
      <c r="D27" s="819">
        <v>0</v>
      </c>
      <c r="E27" s="1075">
        <v>0</v>
      </c>
      <c r="F27" s="1075">
        <v>0</v>
      </c>
      <c r="G27" s="861">
        <f t="shared" si="0"/>
        <v>0</v>
      </c>
      <c r="H27" s="999" t="s">
        <v>390</v>
      </c>
      <c r="I27" s="1653"/>
    </row>
    <row r="28" spans="1:9" ht="21.95" customHeight="1" x14ac:dyDescent="0.25">
      <c r="A28" s="1791"/>
      <c r="B28" s="997" t="s">
        <v>883</v>
      </c>
      <c r="C28" s="862">
        <v>37</v>
      </c>
      <c r="D28" s="819">
        <v>1</v>
      </c>
      <c r="E28" s="1075">
        <v>0</v>
      </c>
      <c r="F28" s="1075">
        <v>0</v>
      </c>
      <c r="G28" s="861">
        <f t="shared" si="0"/>
        <v>38</v>
      </c>
      <c r="H28" s="999" t="s">
        <v>416</v>
      </c>
      <c r="I28" s="1653"/>
    </row>
    <row r="29" spans="1:9" ht="21.95" customHeight="1" thickBot="1" x14ac:dyDescent="0.3">
      <c r="A29" s="1791"/>
      <c r="B29" s="1000" t="s">
        <v>531</v>
      </c>
      <c r="C29" s="862">
        <v>10</v>
      </c>
      <c r="D29" s="819">
        <v>0</v>
      </c>
      <c r="E29" s="1075">
        <v>0</v>
      </c>
      <c r="F29" s="1075">
        <v>0</v>
      </c>
      <c r="G29" s="861">
        <f t="shared" si="0"/>
        <v>10</v>
      </c>
      <c r="H29" s="1001" t="s">
        <v>503</v>
      </c>
      <c r="I29" s="1653"/>
    </row>
    <row r="30" spans="1:9" ht="21.95" customHeight="1" thickBot="1" x14ac:dyDescent="0.3">
      <c r="A30" s="1792"/>
      <c r="B30" s="1057" t="s">
        <v>525</v>
      </c>
      <c r="C30" s="1095">
        <f>SUM(C23:C29)</f>
        <v>994</v>
      </c>
      <c r="D30" s="1095">
        <f>SUM(D23:D29)</f>
        <v>63</v>
      </c>
      <c r="E30" s="1095">
        <f>SUM(E23:E29)</f>
        <v>0</v>
      </c>
      <c r="F30" s="1095">
        <f>SUM(F23:F29)</f>
        <v>0</v>
      </c>
      <c r="G30" s="1095">
        <f t="shared" si="0"/>
        <v>1057</v>
      </c>
      <c r="H30" s="1059" t="s">
        <v>376</v>
      </c>
      <c r="I30" s="1654"/>
    </row>
    <row r="31" spans="1:9" ht="21.95" customHeight="1" x14ac:dyDescent="0.25">
      <c r="A31" s="1790" t="s">
        <v>369</v>
      </c>
      <c r="B31" s="994" t="s">
        <v>527</v>
      </c>
      <c r="C31" s="1086">
        <v>6</v>
      </c>
      <c r="D31" s="864">
        <v>0</v>
      </c>
      <c r="E31" s="1087">
        <v>0</v>
      </c>
      <c r="F31" s="1087">
        <v>0</v>
      </c>
      <c r="G31" s="861">
        <v>6</v>
      </c>
      <c r="H31" s="1007" t="s">
        <v>377</v>
      </c>
      <c r="I31" s="1664" t="s">
        <v>430</v>
      </c>
    </row>
    <row r="32" spans="1:9" ht="21.95" customHeight="1" x14ac:dyDescent="0.25">
      <c r="A32" s="1791"/>
      <c r="B32" s="997" t="s">
        <v>528</v>
      </c>
      <c r="C32" s="862">
        <v>0</v>
      </c>
      <c r="D32" s="819">
        <v>0</v>
      </c>
      <c r="E32" s="1075">
        <v>0</v>
      </c>
      <c r="F32" s="1075">
        <v>0</v>
      </c>
      <c r="G32" s="861">
        <v>0</v>
      </c>
      <c r="H32" s="999" t="s">
        <v>378</v>
      </c>
      <c r="I32" s="1653"/>
    </row>
    <row r="33" spans="1:9" ht="21.95" customHeight="1" x14ac:dyDescent="0.25">
      <c r="A33" s="1791"/>
      <c r="B33" s="997" t="s">
        <v>529</v>
      </c>
      <c r="C33" s="862">
        <v>0</v>
      </c>
      <c r="D33" s="819">
        <v>0</v>
      </c>
      <c r="E33" s="1075">
        <v>0</v>
      </c>
      <c r="F33" s="1075">
        <v>0</v>
      </c>
      <c r="G33" s="861">
        <v>0</v>
      </c>
      <c r="H33" s="999" t="s">
        <v>380</v>
      </c>
      <c r="I33" s="1653"/>
    </row>
    <row r="34" spans="1:9" ht="21.95" customHeight="1" x14ac:dyDescent="0.25">
      <c r="A34" s="1791"/>
      <c r="B34" s="997" t="s">
        <v>530</v>
      </c>
      <c r="C34" s="862">
        <v>0</v>
      </c>
      <c r="D34" s="819">
        <v>0</v>
      </c>
      <c r="E34" s="1075">
        <v>0</v>
      </c>
      <c r="F34" s="1075">
        <v>0</v>
      </c>
      <c r="G34" s="861">
        <v>0</v>
      </c>
      <c r="H34" s="999" t="s">
        <v>389</v>
      </c>
      <c r="I34" s="1653"/>
    </row>
    <row r="35" spans="1:9" ht="21.95" customHeight="1" x14ac:dyDescent="0.25">
      <c r="A35" s="1791"/>
      <c r="B35" s="997" t="s">
        <v>882</v>
      </c>
      <c r="C35" s="819">
        <v>0</v>
      </c>
      <c r="D35" s="819">
        <v>0</v>
      </c>
      <c r="E35" s="819">
        <v>0</v>
      </c>
      <c r="F35" s="819">
        <v>0</v>
      </c>
      <c r="G35" s="861">
        <v>0</v>
      </c>
      <c r="H35" s="999" t="s">
        <v>390</v>
      </c>
      <c r="I35" s="1653"/>
    </row>
    <row r="36" spans="1:9" ht="21.95" customHeight="1" x14ac:dyDescent="0.25">
      <c r="A36" s="1791"/>
      <c r="B36" s="997" t="s">
        <v>883</v>
      </c>
      <c r="C36" s="862">
        <v>0</v>
      </c>
      <c r="D36" s="819">
        <v>0</v>
      </c>
      <c r="E36" s="1075">
        <v>0</v>
      </c>
      <c r="F36" s="1075">
        <v>0</v>
      </c>
      <c r="G36" s="861">
        <v>0</v>
      </c>
      <c r="H36" s="999" t="s">
        <v>416</v>
      </c>
      <c r="I36" s="1653"/>
    </row>
    <row r="37" spans="1:9" ht="21.95" customHeight="1" thickBot="1" x14ac:dyDescent="0.3">
      <c r="A37" s="1791"/>
      <c r="B37" s="1000" t="s">
        <v>531</v>
      </c>
      <c r="C37" s="811">
        <v>0</v>
      </c>
      <c r="D37" s="811">
        <v>0</v>
      </c>
      <c r="E37" s="811">
        <v>0</v>
      </c>
      <c r="F37" s="811">
        <v>0</v>
      </c>
      <c r="G37" s="744">
        <v>0</v>
      </c>
      <c r="H37" s="1001" t="s">
        <v>503</v>
      </c>
      <c r="I37" s="1653"/>
    </row>
    <row r="38" spans="1:9" ht="21.95" customHeight="1" thickBot="1" x14ac:dyDescent="0.3">
      <c r="A38" s="1929"/>
      <c r="B38" s="1057" t="s">
        <v>525</v>
      </c>
      <c r="C38" s="1095">
        <v>6</v>
      </c>
      <c r="D38" s="1095">
        <v>0</v>
      </c>
      <c r="E38" s="1095">
        <v>0</v>
      </c>
      <c r="F38" s="1095">
        <v>0</v>
      </c>
      <c r="G38" s="1095">
        <v>6</v>
      </c>
      <c r="H38" s="1059" t="s">
        <v>376</v>
      </c>
      <c r="I38" s="1653"/>
    </row>
    <row r="39" spans="1:9" ht="21.95" customHeight="1" x14ac:dyDescent="0.25">
      <c r="A39" s="1811" t="s">
        <v>633</v>
      </c>
      <c r="B39" s="1082" t="s">
        <v>527</v>
      </c>
      <c r="C39" s="871">
        <v>8331</v>
      </c>
      <c r="D39" s="871">
        <v>401</v>
      </c>
      <c r="E39" s="871">
        <v>233</v>
      </c>
      <c r="F39" s="871">
        <v>5</v>
      </c>
      <c r="G39" s="871">
        <v>8970</v>
      </c>
      <c r="H39" s="1083" t="s">
        <v>377</v>
      </c>
      <c r="I39" s="1930" t="s">
        <v>725</v>
      </c>
    </row>
    <row r="40" spans="1:9" ht="21.95" customHeight="1" x14ac:dyDescent="0.25">
      <c r="A40" s="1796"/>
      <c r="B40" s="1084" t="s">
        <v>528</v>
      </c>
      <c r="C40" s="874">
        <v>419</v>
      </c>
      <c r="D40" s="874">
        <v>70</v>
      </c>
      <c r="E40" s="874">
        <v>27</v>
      </c>
      <c r="F40" s="874">
        <v>2</v>
      </c>
      <c r="G40" s="1067">
        <v>518</v>
      </c>
      <c r="H40" s="1085" t="s">
        <v>378</v>
      </c>
      <c r="I40" s="1931"/>
    </row>
    <row r="41" spans="1:9" ht="21.95" customHeight="1" x14ac:dyDescent="0.25">
      <c r="A41" s="1796"/>
      <c r="B41" s="1084" t="s">
        <v>529</v>
      </c>
      <c r="C41" s="874">
        <v>246</v>
      </c>
      <c r="D41" s="874">
        <v>1955</v>
      </c>
      <c r="E41" s="874">
        <v>239</v>
      </c>
      <c r="F41" s="874">
        <v>3</v>
      </c>
      <c r="G41" s="1067">
        <v>2443</v>
      </c>
      <c r="H41" s="1085" t="s">
        <v>380</v>
      </c>
      <c r="I41" s="1931"/>
    </row>
    <row r="42" spans="1:9" ht="21.95" customHeight="1" x14ac:dyDescent="0.25">
      <c r="A42" s="1796"/>
      <c r="B42" s="1084" t="s">
        <v>530</v>
      </c>
      <c r="C42" s="874">
        <v>24</v>
      </c>
      <c r="D42" s="874">
        <v>1150</v>
      </c>
      <c r="E42" s="874">
        <v>105</v>
      </c>
      <c r="F42" s="874">
        <v>1</v>
      </c>
      <c r="G42" s="1067">
        <v>1280</v>
      </c>
      <c r="H42" s="1085" t="s">
        <v>389</v>
      </c>
      <c r="I42" s="1931"/>
    </row>
    <row r="43" spans="1:9" ht="21.95" customHeight="1" x14ac:dyDescent="0.25">
      <c r="A43" s="1796"/>
      <c r="B43" s="1084" t="s">
        <v>882</v>
      </c>
      <c r="C43" s="874">
        <v>22</v>
      </c>
      <c r="D43" s="874">
        <v>872</v>
      </c>
      <c r="E43" s="874">
        <v>19</v>
      </c>
      <c r="F43" s="874">
        <v>0</v>
      </c>
      <c r="G43" s="1067">
        <v>913</v>
      </c>
      <c r="H43" s="1085" t="s">
        <v>390</v>
      </c>
      <c r="I43" s="1931"/>
    </row>
    <row r="44" spans="1:9" ht="21.95" customHeight="1" x14ac:dyDescent="0.25">
      <c r="A44" s="1796"/>
      <c r="B44" s="1084" t="s">
        <v>883</v>
      </c>
      <c r="C44" s="874">
        <v>61</v>
      </c>
      <c r="D44" s="874">
        <v>1180</v>
      </c>
      <c r="E44" s="874">
        <v>155</v>
      </c>
      <c r="F44" s="874">
        <v>6</v>
      </c>
      <c r="G44" s="1067">
        <v>1402</v>
      </c>
      <c r="H44" s="1085" t="s">
        <v>416</v>
      </c>
      <c r="I44" s="1931"/>
    </row>
    <row r="45" spans="1:9" ht="21.95" customHeight="1" thickBot="1" x14ac:dyDescent="0.3">
      <c r="A45" s="1796"/>
      <c r="B45" s="1027" t="s">
        <v>531</v>
      </c>
      <c r="C45" s="1088">
        <v>1929</v>
      </c>
      <c r="D45" s="1088">
        <v>2753</v>
      </c>
      <c r="E45" s="1088">
        <v>850</v>
      </c>
      <c r="F45" s="1088">
        <v>120</v>
      </c>
      <c r="G45" s="1069">
        <v>5652</v>
      </c>
      <c r="H45" s="1026" t="s">
        <v>503</v>
      </c>
      <c r="I45" s="1931"/>
    </row>
    <row r="46" spans="1:9" ht="21.95" customHeight="1" thickBot="1" x14ac:dyDescent="0.3">
      <c r="A46" s="1805"/>
      <c r="B46" s="1002" t="s">
        <v>525</v>
      </c>
      <c r="C46" s="1089">
        <v>11032</v>
      </c>
      <c r="D46" s="1089">
        <v>8381</v>
      </c>
      <c r="E46" s="1089">
        <v>1628</v>
      </c>
      <c r="F46" s="1089">
        <v>137</v>
      </c>
      <c r="G46" s="1089">
        <v>21178</v>
      </c>
      <c r="H46" s="1003" t="s">
        <v>376</v>
      </c>
      <c r="I46" s="1932"/>
    </row>
    <row r="47" spans="1:9" ht="21.95" customHeight="1" thickBot="1" x14ac:dyDescent="0.3">
      <c r="A47" s="1090" t="s">
        <v>902</v>
      </c>
      <c r="B47" s="1091"/>
      <c r="C47" s="1092"/>
      <c r="D47" s="1092"/>
      <c r="E47" s="1092"/>
      <c r="F47" s="1092"/>
      <c r="G47" s="1092"/>
      <c r="H47" s="1093"/>
      <c r="I47" s="1094" t="s">
        <v>903</v>
      </c>
    </row>
    <row r="48" spans="1:9" ht="21.95" customHeight="1" x14ac:dyDescent="0.25">
      <c r="A48" s="1791" t="s">
        <v>139</v>
      </c>
      <c r="B48" s="1017" t="s">
        <v>527</v>
      </c>
      <c r="C48" s="898">
        <v>1</v>
      </c>
      <c r="D48" s="898">
        <v>0</v>
      </c>
      <c r="E48" s="898">
        <v>0</v>
      </c>
      <c r="F48" s="898">
        <v>0</v>
      </c>
      <c r="G48" s="898">
        <v>1</v>
      </c>
      <c r="H48" s="1008" t="s">
        <v>377</v>
      </c>
      <c r="I48" s="1653" t="s">
        <v>402</v>
      </c>
    </row>
    <row r="49" spans="1:9" ht="21.95" customHeight="1" x14ac:dyDescent="0.25">
      <c r="A49" s="1791"/>
      <c r="B49" s="997" t="s">
        <v>528</v>
      </c>
      <c r="C49" s="862">
        <v>0</v>
      </c>
      <c r="D49" s="819">
        <v>0</v>
      </c>
      <c r="E49" s="1075">
        <v>0</v>
      </c>
      <c r="F49" s="1075">
        <v>0</v>
      </c>
      <c r="G49" s="861">
        <v>0</v>
      </c>
      <c r="H49" s="999" t="s">
        <v>378</v>
      </c>
      <c r="I49" s="1653"/>
    </row>
    <row r="50" spans="1:9" ht="21.95" customHeight="1" x14ac:dyDescent="0.25">
      <c r="A50" s="1791"/>
      <c r="B50" s="997" t="s">
        <v>529</v>
      </c>
      <c r="C50" s="819">
        <v>0</v>
      </c>
      <c r="D50" s="819">
        <v>0</v>
      </c>
      <c r="E50" s="819">
        <v>0</v>
      </c>
      <c r="F50" s="819">
        <v>0</v>
      </c>
      <c r="G50" s="861">
        <v>0</v>
      </c>
      <c r="H50" s="999" t="s">
        <v>380</v>
      </c>
      <c r="I50" s="1653"/>
    </row>
    <row r="51" spans="1:9" ht="21.95" customHeight="1" x14ac:dyDescent="0.25">
      <c r="A51" s="1791"/>
      <c r="B51" s="997" t="s">
        <v>530</v>
      </c>
      <c r="C51" s="819">
        <v>0</v>
      </c>
      <c r="D51" s="819">
        <v>0</v>
      </c>
      <c r="E51" s="819">
        <v>0</v>
      </c>
      <c r="F51" s="819">
        <v>0</v>
      </c>
      <c r="G51" s="861">
        <v>0</v>
      </c>
      <c r="H51" s="999" t="s">
        <v>389</v>
      </c>
      <c r="I51" s="1653"/>
    </row>
    <row r="52" spans="1:9" ht="21.95" customHeight="1" x14ac:dyDescent="0.25">
      <c r="A52" s="1791"/>
      <c r="B52" s="997" t="s">
        <v>882</v>
      </c>
      <c r="C52" s="819">
        <v>0</v>
      </c>
      <c r="D52" s="819">
        <v>12</v>
      </c>
      <c r="E52" s="819">
        <v>3</v>
      </c>
      <c r="F52" s="819">
        <v>0</v>
      </c>
      <c r="G52" s="861">
        <v>15</v>
      </c>
      <c r="H52" s="999" t="s">
        <v>390</v>
      </c>
      <c r="I52" s="1653"/>
    </row>
    <row r="53" spans="1:9" ht="21.95" customHeight="1" x14ac:dyDescent="0.25">
      <c r="A53" s="1791"/>
      <c r="B53" s="997" t="s">
        <v>883</v>
      </c>
      <c r="C53" s="862">
        <v>0</v>
      </c>
      <c r="D53" s="819">
        <v>0</v>
      </c>
      <c r="E53" s="1075">
        <v>0</v>
      </c>
      <c r="F53" s="1075">
        <v>0</v>
      </c>
      <c r="G53" s="861">
        <v>0</v>
      </c>
      <c r="H53" s="999" t="s">
        <v>416</v>
      </c>
      <c r="I53" s="1653"/>
    </row>
    <row r="54" spans="1:9" ht="21.95" customHeight="1" thickBot="1" x14ac:dyDescent="0.3">
      <c r="A54" s="1791"/>
      <c r="B54" s="1000" t="s">
        <v>531</v>
      </c>
      <c r="C54" s="811">
        <v>0</v>
      </c>
      <c r="D54" s="811">
        <v>0</v>
      </c>
      <c r="E54" s="811">
        <v>0</v>
      </c>
      <c r="F54" s="811">
        <v>0</v>
      </c>
      <c r="G54" s="744">
        <v>0</v>
      </c>
      <c r="H54" s="1001" t="s">
        <v>503</v>
      </c>
      <c r="I54" s="1653"/>
    </row>
    <row r="55" spans="1:9" ht="21.95" customHeight="1" thickBot="1" x14ac:dyDescent="0.3">
      <c r="A55" s="1812"/>
      <c r="B55" s="1057" t="s">
        <v>525</v>
      </c>
      <c r="C55" s="1095">
        <v>1</v>
      </c>
      <c r="D55" s="1095">
        <v>12</v>
      </c>
      <c r="E55" s="1095">
        <v>3</v>
      </c>
      <c r="F55" s="1095">
        <v>0</v>
      </c>
      <c r="G55" s="1095">
        <v>16</v>
      </c>
      <c r="H55" s="1059" t="s">
        <v>376</v>
      </c>
      <c r="I55" s="1665"/>
    </row>
    <row r="56" spans="1:9" ht="21.95" customHeight="1" x14ac:dyDescent="0.25">
      <c r="A56" s="1804" t="s">
        <v>639</v>
      </c>
      <c r="B56" s="1082" t="s">
        <v>527</v>
      </c>
      <c r="C56" s="1103">
        <v>1</v>
      </c>
      <c r="D56" s="1104">
        <v>0</v>
      </c>
      <c r="E56" s="1103">
        <v>0</v>
      </c>
      <c r="F56" s="1103">
        <v>0</v>
      </c>
      <c r="G56" s="1105">
        <v>1</v>
      </c>
      <c r="H56" s="1083" t="s">
        <v>377</v>
      </c>
      <c r="I56" s="1933" t="s">
        <v>727</v>
      </c>
    </row>
    <row r="57" spans="1:9" ht="21.95" customHeight="1" x14ac:dyDescent="0.25">
      <c r="A57" s="1796"/>
      <c r="B57" s="1084" t="s">
        <v>528</v>
      </c>
      <c r="C57" s="1106">
        <v>0</v>
      </c>
      <c r="D57" s="1106">
        <v>0</v>
      </c>
      <c r="E57" s="1106">
        <v>0</v>
      </c>
      <c r="F57" s="1106">
        <v>0</v>
      </c>
      <c r="G57" s="1107">
        <v>0</v>
      </c>
      <c r="H57" s="1085" t="s">
        <v>378</v>
      </c>
      <c r="I57" s="1931"/>
    </row>
    <row r="58" spans="1:9" ht="21.95" customHeight="1" x14ac:dyDescent="0.25">
      <c r="A58" s="1796"/>
      <c r="B58" s="1084" t="s">
        <v>529</v>
      </c>
      <c r="C58" s="1106">
        <v>0</v>
      </c>
      <c r="D58" s="1106">
        <v>0</v>
      </c>
      <c r="E58" s="1106">
        <v>0</v>
      </c>
      <c r="F58" s="1106">
        <v>0</v>
      </c>
      <c r="G58" s="1107">
        <v>0</v>
      </c>
      <c r="H58" s="1085" t="s">
        <v>380</v>
      </c>
      <c r="I58" s="1931"/>
    </row>
    <row r="59" spans="1:9" ht="21.95" customHeight="1" x14ac:dyDescent="0.25">
      <c r="A59" s="1796"/>
      <c r="B59" s="1084" t="s">
        <v>530</v>
      </c>
      <c r="C59" s="1106">
        <v>0</v>
      </c>
      <c r="D59" s="1106">
        <v>0</v>
      </c>
      <c r="E59" s="1106">
        <v>0</v>
      </c>
      <c r="F59" s="1106">
        <v>0</v>
      </c>
      <c r="G59" s="1107">
        <v>0</v>
      </c>
      <c r="H59" s="1085" t="s">
        <v>389</v>
      </c>
      <c r="I59" s="1931"/>
    </row>
    <row r="60" spans="1:9" ht="21.95" customHeight="1" x14ac:dyDescent="0.25">
      <c r="A60" s="1796"/>
      <c r="B60" s="1084" t="s">
        <v>882</v>
      </c>
      <c r="C60" s="1106">
        <v>0</v>
      </c>
      <c r="D60" s="1106">
        <v>12</v>
      </c>
      <c r="E60" s="1106">
        <v>3</v>
      </c>
      <c r="F60" s="1106">
        <v>0</v>
      </c>
      <c r="G60" s="1107">
        <v>15</v>
      </c>
      <c r="H60" s="1085" t="s">
        <v>390</v>
      </c>
      <c r="I60" s="1931"/>
    </row>
    <row r="61" spans="1:9" ht="21.95" customHeight="1" x14ac:dyDescent="0.25">
      <c r="A61" s="1796"/>
      <c r="B61" s="1084" t="s">
        <v>883</v>
      </c>
      <c r="C61" s="1106">
        <v>0</v>
      </c>
      <c r="D61" s="1106">
        <v>0</v>
      </c>
      <c r="E61" s="1106">
        <v>0</v>
      </c>
      <c r="F61" s="1106">
        <v>0</v>
      </c>
      <c r="G61" s="1107">
        <v>0</v>
      </c>
      <c r="H61" s="1085" t="s">
        <v>416</v>
      </c>
      <c r="I61" s="1931"/>
    </row>
    <row r="62" spans="1:9" ht="21.95" customHeight="1" thickBot="1" x14ac:dyDescent="0.3">
      <c r="A62" s="1796"/>
      <c r="B62" s="1027" t="s">
        <v>531</v>
      </c>
      <c r="C62" s="705">
        <v>0</v>
      </c>
      <c r="D62" s="705">
        <v>0</v>
      </c>
      <c r="E62" s="705">
        <v>0</v>
      </c>
      <c r="F62" s="705">
        <v>0</v>
      </c>
      <c r="G62" s="1133">
        <v>0</v>
      </c>
      <c r="H62" s="1026" t="s">
        <v>503</v>
      </c>
      <c r="I62" s="1931"/>
    </row>
    <row r="63" spans="1:9" ht="21.95" customHeight="1" thickBot="1" x14ac:dyDescent="0.3">
      <c r="A63" s="1797"/>
      <c r="B63" s="1134" t="s">
        <v>525</v>
      </c>
      <c r="C63" s="891">
        <v>1</v>
      </c>
      <c r="D63" s="891">
        <v>12</v>
      </c>
      <c r="E63" s="891">
        <v>3</v>
      </c>
      <c r="F63" s="891">
        <v>0</v>
      </c>
      <c r="G63" s="891">
        <v>16</v>
      </c>
      <c r="H63" s="1135" t="s">
        <v>376</v>
      </c>
      <c r="I63" s="1934"/>
    </row>
    <row r="64" spans="1:9" ht="21.95" customHeight="1" x14ac:dyDescent="0.25">
      <c r="A64" s="1935" t="s">
        <v>711</v>
      </c>
      <c r="B64" s="1082" t="s">
        <v>527</v>
      </c>
      <c r="C64" s="1103">
        <v>26767</v>
      </c>
      <c r="D64" s="1104">
        <v>5488</v>
      </c>
      <c r="E64" s="1103">
        <v>4195</v>
      </c>
      <c r="F64" s="1103">
        <v>5558</v>
      </c>
      <c r="G64" s="1103">
        <v>42008</v>
      </c>
      <c r="H64" s="1083" t="s">
        <v>377</v>
      </c>
      <c r="I64" s="1933" t="s">
        <v>706</v>
      </c>
    </row>
    <row r="65" spans="1:9" ht="21.95" customHeight="1" x14ac:dyDescent="0.25">
      <c r="A65" s="1936"/>
      <c r="B65" s="1084" t="s">
        <v>528</v>
      </c>
      <c r="C65" s="1106">
        <v>495</v>
      </c>
      <c r="D65" s="1106">
        <v>111</v>
      </c>
      <c r="E65" s="1106">
        <v>77</v>
      </c>
      <c r="F65" s="1106">
        <v>8</v>
      </c>
      <c r="G65" s="1106">
        <v>691</v>
      </c>
      <c r="H65" s="1085" t="s">
        <v>378</v>
      </c>
      <c r="I65" s="1931"/>
    </row>
    <row r="66" spans="1:9" ht="21.95" customHeight="1" x14ac:dyDescent="0.25">
      <c r="A66" s="1936"/>
      <c r="B66" s="1084" t="s">
        <v>529</v>
      </c>
      <c r="C66" s="1106">
        <v>492</v>
      </c>
      <c r="D66" s="1106">
        <v>2929</v>
      </c>
      <c r="E66" s="1106">
        <v>346</v>
      </c>
      <c r="F66" s="1106">
        <v>91</v>
      </c>
      <c r="G66" s="1106">
        <v>3858</v>
      </c>
      <c r="H66" s="1085" t="s">
        <v>380</v>
      </c>
      <c r="I66" s="1931"/>
    </row>
    <row r="67" spans="1:9" ht="21.95" customHeight="1" x14ac:dyDescent="0.25">
      <c r="A67" s="1936"/>
      <c r="B67" s="1084" t="s">
        <v>530</v>
      </c>
      <c r="C67" s="1106">
        <v>222</v>
      </c>
      <c r="D67" s="1106">
        <v>1855</v>
      </c>
      <c r="E67" s="1106">
        <v>218</v>
      </c>
      <c r="F67" s="1106">
        <v>4</v>
      </c>
      <c r="G67" s="1106">
        <v>2299</v>
      </c>
      <c r="H67" s="1085" t="s">
        <v>389</v>
      </c>
      <c r="I67" s="1931"/>
    </row>
    <row r="68" spans="1:9" ht="21.95" customHeight="1" x14ac:dyDescent="0.25">
      <c r="A68" s="1936"/>
      <c r="B68" s="1084" t="s">
        <v>882</v>
      </c>
      <c r="C68" s="1106">
        <v>90</v>
      </c>
      <c r="D68" s="1106">
        <v>1229</v>
      </c>
      <c r="E68" s="1106">
        <v>71</v>
      </c>
      <c r="F68" s="1106">
        <v>13</v>
      </c>
      <c r="G68" s="1106">
        <v>1403</v>
      </c>
      <c r="H68" s="1085" t="s">
        <v>390</v>
      </c>
      <c r="I68" s="1931"/>
    </row>
    <row r="69" spans="1:9" ht="21.95" customHeight="1" x14ac:dyDescent="0.25">
      <c r="A69" s="1936"/>
      <c r="B69" s="1084" t="s">
        <v>883</v>
      </c>
      <c r="C69" s="1106">
        <v>178</v>
      </c>
      <c r="D69" s="1106">
        <v>3468</v>
      </c>
      <c r="E69" s="1106">
        <v>343</v>
      </c>
      <c r="F69" s="1106">
        <v>28</v>
      </c>
      <c r="G69" s="1106">
        <v>4017</v>
      </c>
      <c r="H69" s="1085" t="s">
        <v>416</v>
      </c>
      <c r="I69" s="1931"/>
    </row>
    <row r="70" spans="1:9" ht="21.95" customHeight="1" thickBot="1" x14ac:dyDescent="0.3">
      <c r="A70" s="1936"/>
      <c r="B70" s="1027" t="s">
        <v>531</v>
      </c>
      <c r="C70" s="705">
        <v>3224</v>
      </c>
      <c r="D70" s="705">
        <v>6121</v>
      </c>
      <c r="E70" s="705">
        <v>1565</v>
      </c>
      <c r="F70" s="705">
        <v>1061</v>
      </c>
      <c r="G70" s="705">
        <v>11971</v>
      </c>
      <c r="H70" s="1026" t="s">
        <v>503</v>
      </c>
      <c r="I70" s="1931"/>
    </row>
    <row r="71" spans="1:9" ht="21.95" customHeight="1" thickBot="1" x14ac:dyDescent="0.3">
      <c r="A71" s="1937"/>
      <c r="B71" s="1134" t="s">
        <v>525</v>
      </c>
      <c r="C71" s="891">
        <v>31468</v>
      </c>
      <c r="D71" s="891">
        <v>21201</v>
      </c>
      <c r="E71" s="891">
        <v>6815</v>
      </c>
      <c r="F71" s="891">
        <v>6763</v>
      </c>
      <c r="G71" s="891">
        <v>66247</v>
      </c>
      <c r="H71" s="1135" t="s">
        <v>376</v>
      </c>
      <c r="I71" s="1934"/>
    </row>
  </sheetData>
  <mergeCells count="23">
    <mergeCell ref="A48:A55"/>
    <mergeCell ref="I48:I55"/>
    <mergeCell ref="A56:A63"/>
    <mergeCell ref="I56:I63"/>
    <mergeCell ref="A64:A71"/>
    <mergeCell ref="I64:I71"/>
    <mergeCell ref="A23:A30"/>
    <mergeCell ref="I23:I30"/>
    <mergeCell ref="A31:A38"/>
    <mergeCell ref="I31:I38"/>
    <mergeCell ref="A39:A46"/>
    <mergeCell ref="I39:I46"/>
    <mergeCell ref="A7:A14"/>
    <mergeCell ref="I7:I14"/>
    <mergeCell ref="A15:A22"/>
    <mergeCell ref="I15:I22"/>
    <mergeCell ref="A1:I1"/>
    <mergeCell ref="A2:I2"/>
    <mergeCell ref="A4:A5"/>
    <mergeCell ref="B4:B5"/>
    <mergeCell ref="C4:F4"/>
    <mergeCell ref="H4:H5"/>
    <mergeCell ref="I4:I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6" orientation="portrait" r:id="rId1"/>
  <headerFooter>
    <oddFooter>&amp;C&amp;14 &amp;"Arial,Bold"54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5" x14ac:dyDescent="0.25"/>
  <cols>
    <col min="1" max="1" width="12.7109375" customWidth="1"/>
    <col min="2" max="2" width="13" customWidth="1"/>
    <col min="7" max="7" width="11.140625" customWidth="1"/>
    <col min="9" max="9" width="12.28515625" customWidth="1"/>
    <col min="10" max="10" width="4.85546875" customWidth="1"/>
    <col min="11" max="11" width="4.42578125" customWidth="1"/>
    <col min="12" max="12" width="23" customWidth="1"/>
    <col min="13" max="13" width="13.28515625" customWidth="1"/>
  </cols>
  <sheetData>
    <row r="1" spans="1:20" ht="21" thickTop="1" x14ac:dyDescent="0.25">
      <c r="A1" s="265"/>
      <c r="B1" s="259"/>
      <c r="C1" s="259"/>
      <c r="D1" s="259"/>
      <c r="E1" s="259"/>
      <c r="F1" s="259"/>
      <c r="G1" s="259"/>
      <c r="H1" s="259"/>
    </row>
    <row r="2" spans="1:20" ht="20.25" x14ac:dyDescent="0.25">
      <c r="A2" s="265" t="s">
        <v>25</v>
      </c>
      <c r="B2" s="268" t="s">
        <v>319</v>
      </c>
      <c r="C2" s="260">
        <v>9</v>
      </c>
      <c r="D2" s="260" t="s">
        <v>294</v>
      </c>
      <c r="E2" s="260" t="s">
        <v>294</v>
      </c>
      <c r="F2" s="260" t="s">
        <v>294</v>
      </c>
      <c r="G2" s="260" t="s">
        <v>294</v>
      </c>
      <c r="H2" s="260" t="s">
        <v>294</v>
      </c>
      <c r="I2" s="260">
        <v>9</v>
      </c>
      <c r="L2" s="288" t="s">
        <v>335</v>
      </c>
      <c r="M2" s="296" t="s">
        <v>19</v>
      </c>
      <c r="N2" s="288">
        <v>212</v>
      </c>
      <c r="O2" s="288" t="s">
        <v>294</v>
      </c>
      <c r="P2" s="288">
        <v>18</v>
      </c>
      <c r="Q2" s="288" t="s">
        <v>294</v>
      </c>
      <c r="R2" s="288" t="s">
        <v>294</v>
      </c>
      <c r="S2" s="288" t="s">
        <v>294</v>
      </c>
      <c r="T2" s="288">
        <v>230</v>
      </c>
    </row>
    <row r="3" spans="1:20" ht="20.25" x14ac:dyDescent="0.25">
      <c r="A3" s="265" t="s">
        <v>320</v>
      </c>
      <c r="B3" s="268"/>
      <c r="C3" s="260">
        <v>63</v>
      </c>
      <c r="D3" s="260" t="s">
        <v>294</v>
      </c>
      <c r="E3" s="260">
        <v>7</v>
      </c>
      <c r="F3" s="260">
        <v>2</v>
      </c>
      <c r="G3" s="260" t="s">
        <v>294</v>
      </c>
      <c r="H3" s="260" t="s">
        <v>294</v>
      </c>
      <c r="I3" s="260">
        <v>72</v>
      </c>
      <c r="L3" s="288" t="s">
        <v>140</v>
      </c>
      <c r="N3" s="288">
        <v>14</v>
      </c>
      <c r="O3" s="288" t="s">
        <v>294</v>
      </c>
      <c r="P3" s="288" t="s">
        <v>294</v>
      </c>
      <c r="Q3" s="288" t="s">
        <v>294</v>
      </c>
      <c r="R3" s="288" t="s">
        <v>294</v>
      </c>
      <c r="S3" s="288" t="s">
        <v>294</v>
      </c>
      <c r="T3" s="288">
        <v>14</v>
      </c>
    </row>
    <row r="4" spans="1:20" ht="20.25" x14ac:dyDescent="0.25">
      <c r="A4" s="265" t="s">
        <v>137</v>
      </c>
      <c r="B4" s="268"/>
      <c r="C4" s="260">
        <v>782</v>
      </c>
      <c r="D4" s="260" t="s">
        <v>294</v>
      </c>
      <c r="E4" s="260">
        <v>23</v>
      </c>
      <c r="F4" s="260">
        <v>46</v>
      </c>
      <c r="G4" s="260" t="s">
        <v>294</v>
      </c>
      <c r="H4" s="260" t="s">
        <v>294</v>
      </c>
      <c r="I4" s="260">
        <v>851</v>
      </c>
      <c r="L4" s="288" t="s">
        <v>142</v>
      </c>
      <c r="N4" s="288">
        <v>20</v>
      </c>
      <c r="O4" s="288" t="s">
        <v>294</v>
      </c>
      <c r="P4" s="288" t="s">
        <v>294</v>
      </c>
      <c r="Q4" s="288">
        <v>4</v>
      </c>
      <c r="R4" s="288" t="s">
        <v>294</v>
      </c>
      <c r="S4" s="288" t="s">
        <v>294</v>
      </c>
      <c r="T4" s="288">
        <v>24</v>
      </c>
    </row>
    <row r="5" spans="1:20" ht="20.25" x14ac:dyDescent="0.25">
      <c r="A5" s="265" t="s">
        <v>70</v>
      </c>
      <c r="B5" s="268"/>
      <c r="C5" s="260">
        <v>525</v>
      </c>
      <c r="D5" s="260" t="s">
        <v>294</v>
      </c>
      <c r="E5" s="260">
        <v>1</v>
      </c>
      <c r="F5" s="260">
        <v>5</v>
      </c>
      <c r="G5" s="260" t="s">
        <v>294</v>
      </c>
      <c r="H5" s="260" t="s">
        <v>294</v>
      </c>
      <c r="I5" s="260">
        <f>SUM(C5:H5)</f>
        <v>531</v>
      </c>
      <c r="L5" s="288" t="s">
        <v>336</v>
      </c>
      <c r="N5" s="288">
        <v>13</v>
      </c>
      <c r="O5" s="288" t="s">
        <v>294</v>
      </c>
      <c r="P5" s="288" t="s">
        <v>294</v>
      </c>
      <c r="Q5" s="288" t="s">
        <v>294</v>
      </c>
      <c r="R5" s="288" t="s">
        <v>294</v>
      </c>
      <c r="S5" s="288" t="s">
        <v>294</v>
      </c>
      <c r="T5" s="288">
        <v>13</v>
      </c>
    </row>
    <row r="6" spans="1:20" ht="20.25" x14ac:dyDescent="0.25">
      <c r="A6" s="265" t="s">
        <v>30</v>
      </c>
      <c r="B6" s="268"/>
      <c r="C6" s="260">
        <v>561</v>
      </c>
      <c r="D6" s="260" t="s">
        <v>294</v>
      </c>
      <c r="E6" s="260">
        <v>120</v>
      </c>
      <c r="F6" s="260">
        <v>1</v>
      </c>
      <c r="G6" s="260" t="s">
        <v>294</v>
      </c>
      <c r="H6" s="260" t="s">
        <v>294</v>
      </c>
      <c r="I6" s="260">
        <f t="shared" ref="I6:I7" si="0">SUM(C6:H6)</f>
        <v>682</v>
      </c>
      <c r="L6" s="288" t="s">
        <v>141</v>
      </c>
      <c r="N6" s="288">
        <v>112</v>
      </c>
      <c r="O6" s="288" t="s">
        <v>294</v>
      </c>
      <c r="P6" s="288">
        <v>3</v>
      </c>
      <c r="Q6" s="288">
        <v>1</v>
      </c>
      <c r="R6" s="288" t="s">
        <v>294</v>
      </c>
      <c r="S6" s="288" t="s">
        <v>294</v>
      </c>
      <c r="T6" s="288">
        <v>116</v>
      </c>
    </row>
    <row r="7" spans="1:20" ht="20.25" x14ac:dyDescent="0.25">
      <c r="A7" s="265" t="s">
        <v>139</v>
      </c>
      <c r="B7" s="268"/>
      <c r="C7" s="260">
        <v>633</v>
      </c>
      <c r="D7" s="260" t="s">
        <v>294</v>
      </c>
      <c r="E7" s="260">
        <v>50</v>
      </c>
      <c r="F7" s="260">
        <v>5</v>
      </c>
      <c r="G7" s="260" t="s">
        <v>294</v>
      </c>
      <c r="H7" s="260" t="s">
        <v>294</v>
      </c>
      <c r="I7" s="260">
        <f t="shared" si="0"/>
        <v>688</v>
      </c>
      <c r="L7" s="288" t="s">
        <v>337</v>
      </c>
      <c r="N7" s="288">
        <v>190</v>
      </c>
      <c r="O7" s="288" t="s">
        <v>294</v>
      </c>
      <c r="P7" s="288" t="s">
        <v>294</v>
      </c>
      <c r="Q7" s="288">
        <v>4</v>
      </c>
      <c r="R7" s="288" t="s">
        <v>294</v>
      </c>
      <c r="S7" s="288" t="s">
        <v>294</v>
      </c>
      <c r="T7" s="288">
        <v>194</v>
      </c>
    </row>
    <row r="8" spans="1:20" ht="20.25" x14ac:dyDescent="0.25">
      <c r="A8" s="265" t="s">
        <v>99</v>
      </c>
      <c r="B8" s="268"/>
      <c r="C8" s="260">
        <v>8038</v>
      </c>
      <c r="D8" s="260" t="s">
        <v>294</v>
      </c>
      <c r="E8" s="260">
        <v>4480</v>
      </c>
      <c r="F8" s="260">
        <v>254</v>
      </c>
      <c r="G8" s="260">
        <v>11791</v>
      </c>
      <c r="H8" s="260">
        <v>2</v>
      </c>
      <c r="I8" s="260">
        <v>24565</v>
      </c>
      <c r="L8" s="288" t="s">
        <v>338</v>
      </c>
      <c r="N8" s="288">
        <v>2</v>
      </c>
      <c r="O8" s="288" t="s">
        <v>294</v>
      </c>
      <c r="P8" s="288" t="s">
        <v>294</v>
      </c>
      <c r="Q8" s="288" t="s">
        <v>294</v>
      </c>
      <c r="R8" s="288" t="s">
        <v>294</v>
      </c>
      <c r="S8" s="288" t="s">
        <v>294</v>
      </c>
      <c r="T8" s="288">
        <v>2</v>
      </c>
    </row>
    <row r="9" spans="1:20" ht="20.25" x14ac:dyDescent="0.25">
      <c r="A9" s="265" t="s">
        <v>321</v>
      </c>
      <c r="B9" s="268"/>
      <c r="C9" s="260">
        <v>1029</v>
      </c>
      <c r="D9" s="260" t="s">
        <v>294</v>
      </c>
      <c r="E9" s="260">
        <v>2</v>
      </c>
      <c r="F9" s="260" t="s">
        <v>294</v>
      </c>
      <c r="G9" s="260" t="s">
        <v>294</v>
      </c>
      <c r="H9" s="260" t="s">
        <v>294</v>
      </c>
      <c r="I9" s="260">
        <f>SUM(C9:H9)</f>
        <v>1031</v>
      </c>
      <c r="L9" s="289" t="s">
        <v>339</v>
      </c>
      <c r="N9" s="288">
        <v>1</v>
      </c>
      <c r="O9" s="289" t="s">
        <v>294</v>
      </c>
      <c r="P9" s="289" t="s">
        <v>294</v>
      </c>
      <c r="Q9" s="289">
        <v>2</v>
      </c>
      <c r="R9" s="289" t="s">
        <v>294</v>
      </c>
      <c r="S9" s="289" t="s">
        <v>294</v>
      </c>
      <c r="T9" s="288">
        <v>3</v>
      </c>
    </row>
    <row r="10" spans="1:20" ht="20.25" x14ac:dyDescent="0.25">
      <c r="A10" s="265" t="s">
        <v>322</v>
      </c>
      <c r="B10" s="268"/>
      <c r="C10" s="260">
        <v>674</v>
      </c>
      <c r="D10" s="260" t="s">
        <v>294</v>
      </c>
      <c r="E10" s="260">
        <v>18</v>
      </c>
      <c r="F10" s="260">
        <v>3</v>
      </c>
      <c r="G10" s="260" t="s">
        <v>294</v>
      </c>
      <c r="H10" s="260" t="s">
        <v>294</v>
      </c>
      <c r="I10" s="260">
        <f t="shared" ref="I10" si="1">SUM(C10:H10)</f>
        <v>695</v>
      </c>
      <c r="L10" s="288" t="s">
        <v>340</v>
      </c>
      <c r="N10" s="288">
        <v>5</v>
      </c>
      <c r="O10" s="288" t="s">
        <v>294</v>
      </c>
      <c r="P10" s="288" t="s">
        <v>294</v>
      </c>
      <c r="Q10" s="288">
        <v>2</v>
      </c>
      <c r="R10" s="288" t="s">
        <v>294</v>
      </c>
      <c r="S10" s="288" t="s">
        <v>294</v>
      </c>
      <c r="T10" s="288">
        <v>7</v>
      </c>
    </row>
    <row r="11" spans="1:20" ht="20.25" x14ac:dyDescent="0.25">
      <c r="A11" s="261" t="s">
        <v>0</v>
      </c>
      <c r="B11" s="269"/>
      <c r="C11" s="270">
        <f>SUM(C2:C10)</f>
        <v>12314</v>
      </c>
      <c r="D11" s="271"/>
      <c r="E11" s="270">
        <f>SUM(E2:E10)</f>
        <v>4701</v>
      </c>
      <c r="F11" s="270">
        <f>SUM(F2:F10)</f>
        <v>316</v>
      </c>
      <c r="G11" s="270">
        <f>SUM(G2:G10)</f>
        <v>11791</v>
      </c>
      <c r="H11" s="270">
        <f>SUM(H2:H10)</f>
        <v>2</v>
      </c>
      <c r="I11" s="270">
        <f>SUM(I2:I10)</f>
        <v>29124</v>
      </c>
      <c r="L11" s="288" t="s">
        <v>341</v>
      </c>
      <c r="N11" s="288">
        <v>2</v>
      </c>
      <c r="O11" s="289" t="s">
        <v>294</v>
      </c>
      <c r="P11" s="289" t="s">
        <v>294</v>
      </c>
      <c r="Q11" s="289" t="s">
        <v>294</v>
      </c>
      <c r="R11" s="289" t="s">
        <v>294</v>
      </c>
      <c r="S11" s="289" t="s">
        <v>294</v>
      </c>
      <c r="T11" s="288">
        <v>2</v>
      </c>
    </row>
    <row r="12" spans="1:20" ht="18" x14ac:dyDescent="0.25">
      <c r="L12" s="297" t="s">
        <v>0</v>
      </c>
      <c r="M12" s="273"/>
      <c r="N12" s="270">
        <f>SUM(N2:N11)</f>
        <v>571</v>
      </c>
      <c r="O12" s="271"/>
      <c r="P12" s="270">
        <f>SUM(P2:P11)</f>
        <v>21</v>
      </c>
      <c r="Q12" s="270">
        <f>SUM(Q2:Q11)</f>
        <v>13</v>
      </c>
      <c r="R12" s="271"/>
      <c r="S12" s="271"/>
      <c r="T12" s="270">
        <f>SUM(T2:T11)</f>
        <v>605</v>
      </c>
    </row>
    <row r="13" spans="1:20" ht="20.25" x14ac:dyDescent="0.25">
      <c r="A13" s="265" t="s">
        <v>25</v>
      </c>
      <c r="B13" s="265" t="s">
        <v>323</v>
      </c>
      <c r="C13" s="260">
        <v>4</v>
      </c>
      <c r="D13" s="260" t="s">
        <v>294</v>
      </c>
      <c r="E13" s="260" t="s">
        <v>294</v>
      </c>
      <c r="F13" s="260" t="s">
        <v>294</v>
      </c>
      <c r="G13" s="260" t="s">
        <v>294</v>
      </c>
      <c r="H13" s="260" t="s">
        <v>294</v>
      </c>
      <c r="I13" s="260">
        <v>4</v>
      </c>
      <c r="L13" s="288"/>
    </row>
    <row r="14" spans="1:20" ht="20.25" x14ac:dyDescent="0.25">
      <c r="A14" s="265" t="s">
        <v>320</v>
      </c>
      <c r="C14" s="260" t="s">
        <v>294</v>
      </c>
      <c r="D14" s="260" t="s">
        <v>294</v>
      </c>
      <c r="E14" s="260" t="s">
        <v>294</v>
      </c>
      <c r="F14" s="260" t="s">
        <v>294</v>
      </c>
      <c r="G14" s="260" t="s">
        <v>294</v>
      </c>
      <c r="H14" s="260" t="s">
        <v>294</v>
      </c>
      <c r="I14" s="260" t="s">
        <v>294</v>
      </c>
      <c r="L14" s="288" t="s">
        <v>335</v>
      </c>
      <c r="M14" s="296" t="s">
        <v>20</v>
      </c>
      <c r="N14" s="291">
        <v>3</v>
      </c>
      <c r="O14" s="291" t="s">
        <v>294</v>
      </c>
      <c r="P14" s="291">
        <v>7</v>
      </c>
      <c r="Q14" s="291" t="s">
        <v>294</v>
      </c>
      <c r="R14" s="291" t="s">
        <v>294</v>
      </c>
      <c r="S14" s="291" t="s">
        <v>294</v>
      </c>
      <c r="T14" s="291">
        <v>10</v>
      </c>
    </row>
    <row r="15" spans="1:20" ht="20.25" x14ac:dyDescent="0.25">
      <c r="A15" s="265" t="s">
        <v>137</v>
      </c>
      <c r="C15" s="260">
        <v>3</v>
      </c>
      <c r="D15" s="260" t="s">
        <v>294</v>
      </c>
      <c r="E15" s="260" t="s">
        <v>294</v>
      </c>
      <c r="F15" s="260" t="s">
        <v>294</v>
      </c>
      <c r="G15" s="260" t="s">
        <v>294</v>
      </c>
      <c r="H15" s="260" t="s">
        <v>294</v>
      </c>
      <c r="I15" s="260">
        <v>3</v>
      </c>
      <c r="L15" s="288" t="s">
        <v>140</v>
      </c>
      <c r="N15" s="291" t="s">
        <v>294</v>
      </c>
      <c r="O15" s="291" t="s">
        <v>294</v>
      </c>
      <c r="P15" s="291" t="s">
        <v>294</v>
      </c>
      <c r="Q15" s="291" t="s">
        <v>294</v>
      </c>
      <c r="R15" s="291" t="s">
        <v>294</v>
      </c>
      <c r="S15" s="291" t="s">
        <v>294</v>
      </c>
      <c r="T15" s="291" t="s">
        <v>294</v>
      </c>
    </row>
    <row r="16" spans="1:20" ht="20.25" x14ac:dyDescent="0.25">
      <c r="A16" s="265" t="s">
        <v>70</v>
      </c>
      <c r="C16" s="260" t="s">
        <v>294</v>
      </c>
      <c r="D16" s="260" t="s">
        <v>294</v>
      </c>
      <c r="E16" s="260" t="s">
        <v>294</v>
      </c>
      <c r="F16" s="260" t="s">
        <v>294</v>
      </c>
      <c r="G16" s="260" t="s">
        <v>294</v>
      </c>
      <c r="H16" s="260" t="s">
        <v>294</v>
      </c>
      <c r="I16" s="260" t="s">
        <v>294</v>
      </c>
      <c r="L16" s="288" t="s">
        <v>142</v>
      </c>
      <c r="N16" s="291" t="s">
        <v>294</v>
      </c>
      <c r="O16" s="291" t="s">
        <v>294</v>
      </c>
      <c r="P16" s="291" t="s">
        <v>294</v>
      </c>
      <c r="Q16" s="291" t="s">
        <v>294</v>
      </c>
      <c r="R16" s="291" t="s">
        <v>294</v>
      </c>
      <c r="S16" s="291" t="s">
        <v>294</v>
      </c>
      <c r="T16" s="291" t="s">
        <v>294</v>
      </c>
    </row>
    <row r="17" spans="1:20" ht="20.25" x14ac:dyDescent="0.25">
      <c r="A17" s="265" t="s">
        <v>30</v>
      </c>
      <c r="C17" s="260">
        <v>1</v>
      </c>
      <c r="D17" s="260" t="s">
        <v>294</v>
      </c>
      <c r="E17" s="260" t="s">
        <v>294</v>
      </c>
      <c r="F17" s="260" t="s">
        <v>294</v>
      </c>
      <c r="G17" s="260" t="s">
        <v>294</v>
      </c>
      <c r="H17" s="260" t="s">
        <v>294</v>
      </c>
      <c r="I17" s="260">
        <f t="shared" ref="I17:I18" si="2">SUM(C17:H17)</f>
        <v>1</v>
      </c>
      <c r="L17" s="288" t="s">
        <v>336</v>
      </c>
      <c r="N17" s="291" t="s">
        <v>294</v>
      </c>
      <c r="O17" s="291" t="s">
        <v>294</v>
      </c>
      <c r="P17" s="291" t="s">
        <v>294</v>
      </c>
      <c r="Q17" s="291" t="s">
        <v>294</v>
      </c>
      <c r="R17" s="291" t="s">
        <v>294</v>
      </c>
      <c r="S17" s="291" t="s">
        <v>294</v>
      </c>
      <c r="T17" s="291" t="s">
        <v>294</v>
      </c>
    </row>
    <row r="18" spans="1:20" ht="20.25" x14ac:dyDescent="0.25">
      <c r="A18" s="265" t="s">
        <v>139</v>
      </c>
      <c r="C18" s="260">
        <v>38</v>
      </c>
      <c r="D18" s="260" t="s">
        <v>294</v>
      </c>
      <c r="E18" s="260">
        <v>1</v>
      </c>
      <c r="F18" s="260" t="s">
        <v>294</v>
      </c>
      <c r="G18" s="260" t="s">
        <v>294</v>
      </c>
      <c r="H18" s="260" t="s">
        <v>294</v>
      </c>
      <c r="I18" s="260">
        <f t="shared" si="2"/>
        <v>39</v>
      </c>
      <c r="L18" s="288" t="s">
        <v>141</v>
      </c>
      <c r="N18" s="291" t="s">
        <v>294</v>
      </c>
      <c r="O18" s="291" t="s">
        <v>294</v>
      </c>
      <c r="P18" s="291" t="s">
        <v>294</v>
      </c>
      <c r="Q18" s="291" t="s">
        <v>294</v>
      </c>
      <c r="R18" s="291" t="s">
        <v>294</v>
      </c>
      <c r="S18" s="291" t="s">
        <v>294</v>
      </c>
      <c r="T18" s="291" t="s">
        <v>294</v>
      </c>
    </row>
    <row r="19" spans="1:20" ht="20.25" x14ac:dyDescent="0.25">
      <c r="A19" s="265" t="s">
        <v>99</v>
      </c>
      <c r="C19" s="260">
        <v>1</v>
      </c>
      <c r="D19" s="260" t="s">
        <v>294</v>
      </c>
      <c r="E19" s="260">
        <v>6</v>
      </c>
      <c r="F19" s="260" t="s">
        <v>294</v>
      </c>
      <c r="G19" s="260">
        <v>19</v>
      </c>
      <c r="H19" s="260" t="s">
        <v>294</v>
      </c>
      <c r="I19" s="260">
        <v>26</v>
      </c>
      <c r="L19" s="288" t="s">
        <v>337</v>
      </c>
      <c r="N19" s="291">
        <v>1</v>
      </c>
      <c r="O19" s="291" t="s">
        <v>294</v>
      </c>
      <c r="P19" s="291" t="s">
        <v>294</v>
      </c>
      <c r="Q19" s="291" t="s">
        <v>294</v>
      </c>
      <c r="R19" s="291" t="s">
        <v>294</v>
      </c>
      <c r="S19" s="291" t="s">
        <v>294</v>
      </c>
      <c r="T19" s="291">
        <v>1</v>
      </c>
    </row>
    <row r="20" spans="1:20" ht="20.25" x14ac:dyDescent="0.25">
      <c r="A20" s="265" t="s">
        <v>321</v>
      </c>
      <c r="C20" s="260" t="s">
        <v>294</v>
      </c>
      <c r="D20" s="260" t="s">
        <v>294</v>
      </c>
      <c r="E20" s="260" t="s">
        <v>294</v>
      </c>
      <c r="F20" s="260" t="s">
        <v>294</v>
      </c>
      <c r="G20" s="260" t="s">
        <v>294</v>
      </c>
      <c r="H20" s="260" t="s">
        <v>294</v>
      </c>
      <c r="I20" s="260" t="s">
        <v>294</v>
      </c>
      <c r="L20" s="288" t="s">
        <v>338</v>
      </c>
      <c r="N20" s="291" t="s">
        <v>294</v>
      </c>
      <c r="O20" s="291" t="s">
        <v>294</v>
      </c>
      <c r="P20" s="291" t="s">
        <v>294</v>
      </c>
      <c r="Q20" s="291" t="s">
        <v>294</v>
      </c>
      <c r="R20" s="291" t="s">
        <v>294</v>
      </c>
      <c r="S20" s="291" t="s">
        <v>294</v>
      </c>
      <c r="T20" s="291" t="s">
        <v>294</v>
      </c>
    </row>
    <row r="21" spans="1:20" ht="20.25" x14ac:dyDescent="0.25">
      <c r="A21" s="265" t="s">
        <v>322</v>
      </c>
      <c r="C21" s="260">
        <v>8</v>
      </c>
      <c r="D21" s="260" t="s">
        <v>294</v>
      </c>
      <c r="E21" s="260">
        <v>5</v>
      </c>
      <c r="F21" s="260" t="s">
        <v>294</v>
      </c>
      <c r="G21" s="260" t="s">
        <v>294</v>
      </c>
      <c r="H21" s="260" t="s">
        <v>294</v>
      </c>
      <c r="I21" s="260">
        <f t="shared" ref="I21" si="3">SUM(C21:H21)</f>
        <v>13</v>
      </c>
      <c r="L21" s="289" t="s">
        <v>339</v>
      </c>
      <c r="N21" s="291" t="s">
        <v>294</v>
      </c>
      <c r="O21" s="291" t="s">
        <v>294</v>
      </c>
      <c r="P21" s="291" t="s">
        <v>294</v>
      </c>
      <c r="Q21" s="291" t="s">
        <v>294</v>
      </c>
      <c r="R21" s="291" t="s">
        <v>294</v>
      </c>
      <c r="S21" s="291" t="s">
        <v>294</v>
      </c>
      <c r="T21" s="291" t="s">
        <v>294</v>
      </c>
    </row>
    <row r="22" spans="1:20" ht="20.25" x14ac:dyDescent="0.25">
      <c r="A22" s="261" t="s">
        <v>0</v>
      </c>
      <c r="B22" s="273"/>
      <c r="C22" s="270">
        <f>SUM(C13:C21)</f>
        <v>55</v>
      </c>
      <c r="D22" s="271"/>
      <c r="E22" s="270">
        <f>SUM(E13:E21)</f>
        <v>12</v>
      </c>
      <c r="F22" s="271"/>
      <c r="G22" s="270">
        <f>SUM(G13:G21)</f>
        <v>19</v>
      </c>
      <c r="H22" s="271"/>
      <c r="I22" s="270">
        <f>SUM(I13:I21)</f>
        <v>86</v>
      </c>
      <c r="L22" s="288" t="s">
        <v>340</v>
      </c>
      <c r="N22" s="291" t="s">
        <v>294</v>
      </c>
      <c r="O22" s="291" t="s">
        <v>294</v>
      </c>
      <c r="P22" s="291" t="s">
        <v>294</v>
      </c>
      <c r="Q22" s="291" t="s">
        <v>294</v>
      </c>
      <c r="R22" s="291" t="s">
        <v>294</v>
      </c>
      <c r="S22" s="291" t="s">
        <v>294</v>
      </c>
      <c r="T22" s="291" t="s">
        <v>294</v>
      </c>
    </row>
    <row r="23" spans="1:20" ht="18" x14ac:dyDescent="0.25">
      <c r="L23" s="288" t="s">
        <v>341</v>
      </c>
      <c r="N23" s="291" t="s">
        <v>294</v>
      </c>
      <c r="O23" s="291" t="s">
        <v>294</v>
      </c>
      <c r="P23" s="291" t="s">
        <v>294</v>
      </c>
      <c r="Q23" s="291" t="s">
        <v>294</v>
      </c>
      <c r="R23" s="291" t="s">
        <v>294</v>
      </c>
      <c r="S23" s="291" t="s">
        <v>294</v>
      </c>
      <c r="T23" s="291" t="s">
        <v>294</v>
      </c>
    </row>
    <row r="24" spans="1:20" ht="20.25" x14ac:dyDescent="0.25">
      <c r="A24" s="265" t="s">
        <v>25</v>
      </c>
      <c r="B24" s="267" t="s">
        <v>63</v>
      </c>
      <c r="C24" s="260" t="s">
        <v>294</v>
      </c>
      <c r="D24" s="260" t="s">
        <v>294</v>
      </c>
      <c r="E24" s="260" t="s">
        <v>294</v>
      </c>
      <c r="F24" s="260">
        <v>1</v>
      </c>
      <c r="G24" s="260" t="s">
        <v>294</v>
      </c>
      <c r="H24" s="260" t="s">
        <v>294</v>
      </c>
      <c r="I24" s="260">
        <v>1</v>
      </c>
      <c r="L24" s="297" t="s">
        <v>0</v>
      </c>
      <c r="M24" s="279"/>
      <c r="N24" s="270">
        <f>SUM(N14:N23)</f>
        <v>4</v>
      </c>
      <c r="O24" s="271"/>
      <c r="P24" s="270">
        <f>SUM(P14:P23)</f>
        <v>7</v>
      </c>
      <c r="Q24" s="271"/>
      <c r="R24" s="271"/>
      <c r="S24" s="271"/>
      <c r="T24" s="270">
        <f>SUM(T14:T23)</f>
        <v>11</v>
      </c>
    </row>
    <row r="25" spans="1:20" ht="20.25" x14ac:dyDescent="0.25">
      <c r="A25" s="265" t="s">
        <v>320</v>
      </c>
      <c r="C25" s="260" t="s">
        <v>294</v>
      </c>
      <c r="D25" s="260" t="s">
        <v>294</v>
      </c>
      <c r="E25" s="260">
        <v>6</v>
      </c>
      <c r="F25" s="260" t="s">
        <v>294</v>
      </c>
      <c r="G25" s="260" t="s">
        <v>294</v>
      </c>
      <c r="H25" s="260" t="s">
        <v>294</v>
      </c>
      <c r="I25" s="260">
        <v>6</v>
      </c>
      <c r="L25" s="290"/>
    </row>
    <row r="26" spans="1:20" ht="20.25" x14ac:dyDescent="0.25">
      <c r="A26" s="265" t="s">
        <v>137</v>
      </c>
      <c r="C26" s="260">
        <v>20</v>
      </c>
      <c r="D26" s="260" t="s">
        <v>294</v>
      </c>
      <c r="E26" s="260">
        <v>138</v>
      </c>
      <c r="F26" s="260">
        <v>2</v>
      </c>
      <c r="G26" s="260" t="s">
        <v>294</v>
      </c>
      <c r="H26" s="260" t="s">
        <v>294</v>
      </c>
      <c r="I26" s="260">
        <v>160</v>
      </c>
      <c r="L26" s="288"/>
    </row>
    <row r="27" spans="1:20" ht="20.25" x14ac:dyDescent="0.25">
      <c r="A27" s="265" t="s">
        <v>70</v>
      </c>
      <c r="C27" s="260" t="s">
        <v>294</v>
      </c>
      <c r="D27" s="260" t="s">
        <v>294</v>
      </c>
      <c r="E27" s="260">
        <v>227</v>
      </c>
      <c r="F27" s="260">
        <v>1</v>
      </c>
      <c r="G27" s="260" t="s">
        <v>294</v>
      </c>
      <c r="H27" s="260" t="s">
        <v>294</v>
      </c>
      <c r="I27" s="260">
        <f>SUM(C27:H27)</f>
        <v>228</v>
      </c>
      <c r="L27" s="288" t="s">
        <v>335</v>
      </c>
      <c r="M27" s="296" t="s">
        <v>329</v>
      </c>
      <c r="N27" s="288">
        <v>1</v>
      </c>
      <c r="O27" s="288" t="s">
        <v>294</v>
      </c>
      <c r="P27" s="288">
        <v>24</v>
      </c>
      <c r="Q27" s="288">
        <v>11</v>
      </c>
      <c r="R27" s="288" t="s">
        <v>294</v>
      </c>
      <c r="S27" s="288" t="s">
        <v>294</v>
      </c>
      <c r="T27" s="288">
        <v>36</v>
      </c>
    </row>
    <row r="28" spans="1:20" ht="20.25" x14ac:dyDescent="0.25">
      <c r="A28" s="265" t="s">
        <v>30</v>
      </c>
      <c r="C28" s="260">
        <v>1</v>
      </c>
      <c r="D28" s="260" t="s">
        <v>294</v>
      </c>
      <c r="E28" s="260">
        <v>129</v>
      </c>
      <c r="F28" s="260">
        <v>6</v>
      </c>
      <c r="G28" s="260" t="s">
        <v>294</v>
      </c>
      <c r="H28" s="260">
        <v>6</v>
      </c>
      <c r="I28" s="260">
        <f t="shared" ref="I28:I29" si="4">SUM(C28:H28)</f>
        <v>142</v>
      </c>
      <c r="L28" s="288" t="s">
        <v>140</v>
      </c>
      <c r="N28" s="288" t="s">
        <v>294</v>
      </c>
      <c r="O28" s="288" t="s">
        <v>294</v>
      </c>
      <c r="P28" s="288" t="s">
        <v>294</v>
      </c>
      <c r="Q28" s="288" t="s">
        <v>294</v>
      </c>
      <c r="R28" s="288" t="s">
        <v>294</v>
      </c>
      <c r="S28" s="288" t="s">
        <v>294</v>
      </c>
      <c r="T28" s="288" t="s">
        <v>294</v>
      </c>
    </row>
    <row r="29" spans="1:20" ht="20.25" x14ac:dyDescent="0.25">
      <c r="A29" s="265" t="s">
        <v>139</v>
      </c>
      <c r="C29" s="260">
        <v>132</v>
      </c>
      <c r="D29" s="260" t="s">
        <v>294</v>
      </c>
      <c r="E29" s="260">
        <v>1118</v>
      </c>
      <c r="F29" s="260">
        <v>91</v>
      </c>
      <c r="G29" s="260" t="s">
        <v>294</v>
      </c>
      <c r="H29" s="260" t="s">
        <v>294</v>
      </c>
      <c r="I29" s="260">
        <f t="shared" si="4"/>
        <v>1341</v>
      </c>
      <c r="L29" s="288" t="s">
        <v>142</v>
      </c>
      <c r="N29" s="288" t="s">
        <v>294</v>
      </c>
      <c r="O29" s="288" t="s">
        <v>294</v>
      </c>
      <c r="P29" s="288" t="s">
        <v>294</v>
      </c>
      <c r="Q29" s="288" t="s">
        <v>294</v>
      </c>
      <c r="R29" s="288" t="s">
        <v>294</v>
      </c>
      <c r="S29" s="288" t="s">
        <v>294</v>
      </c>
      <c r="T29" s="288" t="s">
        <v>294</v>
      </c>
    </row>
    <row r="30" spans="1:20" ht="20.25" x14ac:dyDescent="0.25">
      <c r="A30" s="265" t="s">
        <v>99</v>
      </c>
      <c r="C30" s="260">
        <v>23</v>
      </c>
      <c r="D30" s="260" t="s">
        <v>294</v>
      </c>
      <c r="E30" s="260">
        <v>409</v>
      </c>
      <c r="F30" s="260">
        <v>151</v>
      </c>
      <c r="G30" s="260">
        <v>307</v>
      </c>
      <c r="H30" s="260">
        <v>127</v>
      </c>
      <c r="I30" s="260">
        <v>1017</v>
      </c>
      <c r="L30" s="288" t="s">
        <v>336</v>
      </c>
      <c r="N30" s="288" t="s">
        <v>294</v>
      </c>
      <c r="O30" s="288" t="s">
        <v>294</v>
      </c>
      <c r="P30" s="288" t="s">
        <v>294</v>
      </c>
      <c r="Q30" s="288" t="s">
        <v>294</v>
      </c>
      <c r="R30" s="288" t="s">
        <v>294</v>
      </c>
      <c r="S30" s="288" t="s">
        <v>294</v>
      </c>
      <c r="T30" s="288" t="s">
        <v>294</v>
      </c>
    </row>
    <row r="31" spans="1:20" ht="20.25" x14ac:dyDescent="0.25">
      <c r="A31" s="265" t="s">
        <v>321</v>
      </c>
      <c r="C31" s="260">
        <v>34</v>
      </c>
      <c r="D31" s="260" t="s">
        <v>294</v>
      </c>
      <c r="E31" s="260">
        <v>38</v>
      </c>
      <c r="F31" s="260">
        <v>3</v>
      </c>
      <c r="G31" s="260" t="s">
        <v>294</v>
      </c>
      <c r="H31" s="260" t="s">
        <v>294</v>
      </c>
      <c r="I31" s="260">
        <f>SUM(C31:H31)</f>
        <v>75</v>
      </c>
      <c r="L31" s="288" t="s">
        <v>141</v>
      </c>
      <c r="N31" s="288" t="s">
        <v>294</v>
      </c>
      <c r="O31" s="288" t="s">
        <v>294</v>
      </c>
      <c r="P31" s="288">
        <v>1</v>
      </c>
      <c r="Q31" s="288" t="s">
        <v>294</v>
      </c>
      <c r="R31" s="288" t="s">
        <v>294</v>
      </c>
      <c r="S31" s="288" t="s">
        <v>294</v>
      </c>
      <c r="T31" s="288">
        <v>1</v>
      </c>
    </row>
    <row r="32" spans="1:20" ht="20.25" x14ac:dyDescent="0.25">
      <c r="A32" s="265" t="s">
        <v>322</v>
      </c>
      <c r="C32" s="260">
        <v>58</v>
      </c>
      <c r="D32" s="260" t="s">
        <v>294</v>
      </c>
      <c r="E32" s="260">
        <v>29</v>
      </c>
      <c r="F32" s="260">
        <v>1</v>
      </c>
      <c r="G32" s="260" t="s">
        <v>294</v>
      </c>
      <c r="H32" s="260" t="s">
        <v>294</v>
      </c>
      <c r="I32" s="260">
        <f t="shared" ref="I32" si="5">SUM(C32:H32)</f>
        <v>88</v>
      </c>
      <c r="L32" s="288" t="s">
        <v>337</v>
      </c>
      <c r="N32" s="288" t="s">
        <v>294</v>
      </c>
      <c r="O32" s="288" t="s">
        <v>294</v>
      </c>
      <c r="P32" s="288">
        <v>5</v>
      </c>
      <c r="Q32" s="288" t="s">
        <v>294</v>
      </c>
      <c r="R32" s="288" t="s">
        <v>294</v>
      </c>
      <c r="S32" s="288" t="s">
        <v>294</v>
      </c>
      <c r="T32" s="288">
        <v>5</v>
      </c>
    </row>
    <row r="33" spans="1:20" ht="20.25" x14ac:dyDescent="0.25">
      <c r="A33" s="261" t="s">
        <v>0</v>
      </c>
      <c r="B33" s="273"/>
      <c r="C33" s="274">
        <f>SUM(C24:C32)</f>
        <v>268</v>
      </c>
      <c r="D33" s="275" t="s">
        <v>294</v>
      </c>
      <c r="E33" s="274">
        <f>SUM(E24:E32)</f>
        <v>2094</v>
      </c>
      <c r="F33" s="274">
        <f>SUM(F24:F32)</f>
        <v>256</v>
      </c>
      <c r="G33" s="274">
        <f>SUM(G24:G32)</f>
        <v>307</v>
      </c>
      <c r="H33" s="274">
        <f>SUM(H24:H32)</f>
        <v>133</v>
      </c>
      <c r="I33" s="274">
        <f>SUM(I24:I32)</f>
        <v>3058</v>
      </c>
      <c r="L33" s="288" t="s">
        <v>338</v>
      </c>
      <c r="N33" s="288" t="s">
        <v>294</v>
      </c>
      <c r="O33" s="288" t="s">
        <v>294</v>
      </c>
      <c r="P33" s="288" t="s">
        <v>294</v>
      </c>
      <c r="Q33" s="288" t="s">
        <v>294</v>
      </c>
      <c r="R33" s="288" t="s">
        <v>294</v>
      </c>
      <c r="S33" s="288" t="s">
        <v>294</v>
      </c>
      <c r="T33" s="288" t="s">
        <v>294</v>
      </c>
    </row>
    <row r="34" spans="1:20" ht="18" x14ac:dyDescent="0.25">
      <c r="A34" s="258"/>
      <c r="L34" s="289" t="s">
        <v>339</v>
      </c>
      <c r="N34" s="288" t="s">
        <v>294</v>
      </c>
      <c r="O34" s="288" t="s">
        <v>294</v>
      </c>
      <c r="P34" s="288" t="s">
        <v>294</v>
      </c>
      <c r="Q34" s="288" t="s">
        <v>294</v>
      </c>
      <c r="R34" s="288" t="s">
        <v>294</v>
      </c>
      <c r="S34" s="288" t="s">
        <v>294</v>
      </c>
      <c r="T34" s="288" t="s">
        <v>294</v>
      </c>
    </row>
    <row r="35" spans="1:20" ht="20.25" x14ac:dyDescent="0.25">
      <c r="A35" s="265" t="s">
        <v>25</v>
      </c>
      <c r="B35" s="267" t="s">
        <v>64</v>
      </c>
      <c r="C35" s="260" t="s">
        <v>294</v>
      </c>
      <c r="D35" s="260" t="s">
        <v>294</v>
      </c>
      <c r="E35" s="260" t="s">
        <v>294</v>
      </c>
      <c r="F35" s="260" t="s">
        <v>294</v>
      </c>
      <c r="G35" s="260" t="s">
        <v>294</v>
      </c>
      <c r="H35" s="260" t="s">
        <v>294</v>
      </c>
      <c r="I35" s="260" t="s">
        <v>294</v>
      </c>
      <c r="L35" s="288" t="s">
        <v>340</v>
      </c>
      <c r="N35" s="288" t="s">
        <v>294</v>
      </c>
      <c r="O35" s="289" t="s">
        <v>294</v>
      </c>
      <c r="P35" s="289" t="s">
        <v>294</v>
      </c>
      <c r="Q35" s="289" t="s">
        <v>294</v>
      </c>
      <c r="R35" s="289" t="s">
        <v>294</v>
      </c>
      <c r="S35" s="289" t="s">
        <v>294</v>
      </c>
      <c r="T35" s="288" t="s">
        <v>294</v>
      </c>
    </row>
    <row r="36" spans="1:20" ht="20.25" x14ac:dyDescent="0.25">
      <c r="A36" s="265" t="s">
        <v>320</v>
      </c>
      <c r="C36" s="260">
        <v>16</v>
      </c>
      <c r="D36" s="260" t="s">
        <v>294</v>
      </c>
      <c r="E36" s="260">
        <v>19</v>
      </c>
      <c r="F36" s="260" t="s">
        <v>294</v>
      </c>
      <c r="G36" s="260" t="s">
        <v>294</v>
      </c>
      <c r="H36" s="260" t="s">
        <v>294</v>
      </c>
      <c r="I36" s="260">
        <v>35</v>
      </c>
      <c r="L36" s="288" t="s">
        <v>341</v>
      </c>
      <c r="N36" s="288" t="s">
        <v>294</v>
      </c>
      <c r="O36" s="288" t="s">
        <v>294</v>
      </c>
      <c r="P36" s="288" t="s">
        <v>294</v>
      </c>
      <c r="Q36" s="288" t="s">
        <v>294</v>
      </c>
      <c r="R36" s="288" t="s">
        <v>294</v>
      </c>
      <c r="S36" s="288" t="s">
        <v>294</v>
      </c>
      <c r="T36" s="288" t="s">
        <v>294</v>
      </c>
    </row>
    <row r="37" spans="1:20" ht="20.25" x14ac:dyDescent="0.25">
      <c r="A37" s="265" t="s">
        <v>137</v>
      </c>
      <c r="C37" s="260" t="s">
        <v>294</v>
      </c>
      <c r="D37" s="260" t="s">
        <v>294</v>
      </c>
      <c r="E37" s="260">
        <v>23</v>
      </c>
      <c r="F37" s="260" t="s">
        <v>294</v>
      </c>
      <c r="G37" s="260" t="s">
        <v>294</v>
      </c>
      <c r="H37" s="260" t="s">
        <v>294</v>
      </c>
      <c r="I37" s="260">
        <v>23</v>
      </c>
      <c r="L37" s="297" t="s">
        <v>0</v>
      </c>
      <c r="M37" s="285"/>
      <c r="N37" s="270">
        <f>SUM(N27:N36)</f>
        <v>1</v>
      </c>
      <c r="O37" s="271"/>
      <c r="P37" s="270">
        <f>SUM(P27:P36)</f>
        <v>30</v>
      </c>
      <c r="Q37" s="270">
        <f>SUM(Q27:Q36)</f>
        <v>11</v>
      </c>
      <c r="R37" s="271"/>
      <c r="S37" s="271"/>
      <c r="T37" s="270">
        <f>SUM(T27:T36)</f>
        <v>42</v>
      </c>
    </row>
    <row r="38" spans="1:20" ht="20.25" x14ac:dyDescent="0.25">
      <c r="A38" s="265" t="s">
        <v>70</v>
      </c>
      <c r="C38" s="260" t="s">
        <v>294</v>
      </c>
      <c r="D38" s="260" t="s">
        <v>294</v>
      </c>
      <c r="E38" s="260">
        <v>278</v>
      </c>
      <c r="F38" s="260" t="s">
        <v>294</v>
      </c>
      <c r="G38" s="260" t="s">
        <v>294</v>
      </c>
      <c r="H38" s="260" t="s">
        <v>294</v>
      </c>
      <c r="I38" s="260">
        <f>SUM(C38:H38)</f>
        <v>278</v>
      </c>
      <c r="L38" s="288"/>
    </row>
    <row r="39" spans="1:20" ht="20.25" x14ac:dyDescent="0.25">
      <c r="A39" s="265" t="s">
        <v>30</v>
      </c>
      <c r="C39" s="260" t="s">
        <v>294</v>
      </c>
      <c r="D39" s="260" t="s">
        <v>294</v>
      </c>
      <c r="E39" s="260">
        <v>243</v>
      </c>
      <c r="F39" s="260">
        <v>39</v>
      </c>
      <c r="G39" s="260" t="s">
        <v>294</v>
      </c>
      <c r="H39" s="260">
        <v>51</v>
      </c>
      <c r="I39" s="260">
        <f t="shared" ref="I39:I40" si="6">SUM(C39:H39)</f>
        <v>333</v>
      </c>
      <c r="L39" s="288"/>
    </row>
    <row r="40" spans="1:20" ht="20.25" x14ac:dyDescent="0.25">
      <c r="A40" s="265" t="s">
        <v>139</v>
      </c>
      <c r="C40" s="260" t="s">
        <v>294</v>
      </c>
      <c r="D40" s="260" t="s">
        <v>294</v>
      </c>
      <c r="E40" s="260">
        <v>94</v>
      </c>
      <c r="F40" s="260">
        <v>8</v>
      </c>
      <c r="G40" s="260" t="s">
        <v>294</v>
      </c>
      <c r="H40" s="260" t="s">
        <v>294</v>
      </c>
      <c r="I40" s="260">
        <f t="shared" si="6"/>
        <v>102</v>
      </c>
      <c r="L40" s="288" t="s">
        <v>335</v>
      </c>
      <c r="M40" s="296" t="s">
        <v>342</v>
      </c>
      <c r="N40" s="288">
        <v>11</v>
      </c>
      <c r="O40" s="288" t="s">
        <v>294</v>
      </c>
      <c r="P40" s="288">
        <v>179</v>
      </c>
      <c r="Q40" s="288">
        <v>1</v>
      </c>
      <c r="R40" s="288" t="s">
        <v>294</v>
      </c>
      <c r="S40" s="288" t="s">
        <v>294</v>
      </c>
      <c r="T40" s="288">
        <v>191</v>
      </c>
    </row>
    <row r="41" spans="1:20" ht="20.25" x14ac:dyDescent="0.25">
      <c r="A41" s="265" t="s">
        <v>99</v>
      </c>
      <c r="C41" s="260" t="s">
        <v>294</v>
      </c>
      <c r="D41" s="260" t="s">
        <v>294</v>
      </c>
      <c r="E41" s="260">
        <v>30</v>
      </c>
      <c r="F41" s="260">
        <v>11</v>
      </c>
      <c r="G41" s="260">
        <v>67</v>
      </c>
      <c r="H41" s="260">
        <v>6</v>
      </c>
      <c r="I41" s="260">
        <v>114</v>
      </c>
      <c r="L41" s="288" t="s">
        <v>140</v>
      </c>
      <c r="N41" s="288" t="s">
        <v>294</v>
      </c>
      <c r="O41" s="288" t="s">
        <v>294</v>
      </c>
      <c r="P41" s="288" t="s">
        <v>294</v>
      </c>
      <c r="Q41" s="288" t="s">
        <v>294</v>
      </c>
      <c r="R41" s="288" t="s">
        <v>294</v>
      </c>
      <c r="S41" s="288" t="s">
        <v>294</v>
      </c>
      <c r="T41" s="288" t="s">
        <v>294</v>
      </c>
    </row>
    <row r="42" spans="1:20" ht="20.25" x14ac:dyDescent="0.25">
      <c r="A42" s="265" t="s">
        <v>321</v>
      </c>
      <c r="C42" s="260" t="s">
        <v>294</v>
      </c>
      <c r="D42" s="260" t="s">
        <v>294</v>
      </c>
      <c r="E42" s="260">
        <v>155</v>
      </c>
      <c r="F42" s="260">
        <v>23</v>
      </c>
      <c r="G42" s="260" t="s">
        <v>294</v>
      </c>
      <c r="H42" s="260" t="s">
        <v>294</v>
      </c>
      <c r="I42" s="260">
        <f>SUM(C42:H42)</f>
        <v>178</v>
      </c>
      <c r="L42" s="288" t="s">
        <v>142</v>
      </c>
      <c r="N42" s="288" t="s">
        <v>294</v>
      </c>
      <c r="O42" s="288" t="s">
        <v>294</v>
      </c>
      <c r="P42" s="288" t="s">
        <v>294</v>
      </c>
      <c r="Q42" s="288" t="s">
        <v>294</v>
      </c>
      <c r="R42" s="288" t="s">
        <v>294</v>
      </c>
      <c r="S42" s="288" t="s">
        <v>294</v>
      </c>
      <c r="T42" s="288" t="s">
        <v>294</v>
      </c>
    </row>
    <row r="43" spans="1:20" ht="20.25" x14ac:dyDescent="0.25">
      <c r="A43" s="265" t="s">
        <v>322</v>
      </c>
      <c r="C43" s="260">
        <v>9</v>
      </c>
      <c r="D43" s="260" t="s">
        <v>294</v>
      </c>
      <c r="E43" s="260">
        <v>3</v>
      </c>
      <c r="F43" s="260">
        <v>1</v>
      </c>
      <c r="G43" s="260" t="s">
        <v>294</v>
      </c>
      <c r="H43" s="260" t="s">
        <v>294</v>
      </c>
      <c r="I43" s="260">
        <f t="shared" ref="I43" si="7">SUM(C43:H43)</f>
        <v>13</v>
      </c>
      <c r="L43" s="288" t="s">
        <v>336</v>
      </c>
      <c r="N43" s="288" t="s">
        <v>294</v>
      </c>
      <c r="O43" s="288" t="s">
        <v>294</v>
      </c>
      <c r="P43" s="288" t="s">
        <v>294</v>
      </c>
      <c r="Q43" s="288" t="s">
        <v>294</v>
      </c>
      <c r="R43" s="288" t="s">
        <v>294</v>
      </c>
      <c r="S43" s="288" t="s">
        <v>294</v>
      </c>
      <c r="T43" s="288" t="s">
        <v>294</v>
      </c>
    </row>
    <row r="44" spans="1:20" ht="20.25" x14ac:dyDescent="0.25">
      <c r="A44" s="261" t="s">
        <v>0</v>
      </c>
      <c r="B44" s="273"/>
      <c r="C44" s="270">
        <f>SUM(C36:C43)</f>
        <v>25</v>
      </c>
      <c r="D44" s="271"/>
      <c r="E44" s="270">
        <f>SUM(E36:E43)</f>
        <v>845</v>
      </c>
      <c r="F44" s="270">
        <f>SUM(F36:F43)</f>
        <v>82</v>
      </c>
      <c r="G44" s="270">
        <f>SUM(G36:G43)</f>
        <v>67</v>
      </c>
      <c r="H44" s="270">
        <f>SUM(H36:H43)</f>
        <v>57</v>
      </c>
      <c r="I44" s="270">
        <f>SUM(I36:I43)</f>
        <v>1076</v>
      </c>
      <c r="L44" s="288" t="s">
        <v>141</v>
      </c>
      <c r="N44" s="288" t="s">
        <v>294</v>
      </c>
      <c r="O44" s="288" t="s">
        <v>294</v>
      </c>
      <c r="P44" s="288">
        <v>3</v>
      </c>
      <c r="Q44" s="288" t="s">
        <v>294</v>
      </c>
      <c r="R44" s="288" t="s">
        <v>294</v>
      </c>
      <c r="S44" s="288" t="s">
        <v>294</v>
      </c>
      <c r="T44" s="288">
        <v>3</v>
      </c>
    </row>
    <row r="45" spans="1:20" ht="18" x14ac:dyDescent="0.25">
      <c r="L45" s="288" t="s">
        <v>337</v>
      </c>
      <c r="N45" s="288" t="s">
        <v>294</v>
      </c>
      <c r="O45" s="288" t="s">
        <v>294</v>
      </c>
      <c r="P45" s="288">
        <v>9</v>
      </c>
      <c r="Q45" s="288" t="s">
        <v>294</v>
      </c>
      <c r="R45" s="288" t="s">
        <v>294</v>
      </c>
      <c r="S45" s="288" t="s">
        <v>294</v>
      </c>
      <c r="T45" s="288">
        <v>9</v>
      </c>
    </row>
    <row r="46" spans="1:20" ht="20.25" x14ac:dyDescent="0.25">
      <c r="A46" s="265" t="s">
        <v>25</v>
      </c>
      <c r="B46" s="265" t="s">
        <v>324</v>
      </c>
      <c r="C46" s="260" t="s">
        <v>294</v>
      </c>
      <c r="D46" s="260" t="s">
        <v>294</v>
      </c>
      <c r="E46" s="260" t="s">
        <v>294</v>
      </c>
      <c r="F46" s="260" t="s">
        <v>294</v>
      </c>
      <c r="G46" s="260" t="s">
        <v>294</v>
      </c>
      <c r="H46" s="260" t="s">
        <v>294</v>
      </c>
      <c r="I46" s="260" t="s">
        <v>294</v>
      </c>
      <c r="L46" s="288" t="s">
        <v>338</v>
      </c>
      <c r="N46" s="288" t="s">
        <v>294</v>
      </c>
      <c r="O46" s="288" t="s">
        <v>294</v>
      </c>
      <c r="P46" s="288" t="s">
        <v>294</v>
      </c>
      <c r="Q46" s="288" t="s">
        <v>294</v>
      </c>
      <c r="R46" s="288" t="s">
        <v>294</v>
      </c>
      <c r="S46" s="288" t="s">
        <v>294</v>
      </c>
      <c r="T46" s="288" t="s">
        <v>294</v>
      </c>
    </row>
    <row r="47" spans="1:20" ht="20.25" x14ac:dyDescent="0.25">
      <c r="A47" s="265" t="s">
        <v>320</v>
      </c>
      <c r="C47" s="277" t="s">
        <v>294</v>
      </c>
      <c r="D47" s="277" t="s">
        <v>294</v>
      </c>
      <c r="E47" s="277">
        <v>2</v>
      </c>
      <c r="F47" s="277" t="s">
        <v>294</v>
      </c>
      <c r="G47" s="277" t="s">
        <v>294</v>
      </c>
      <c r="H47" s="277" t="s">
        <v>294</v>
      </c>
      <c r="I47" s="277">
        <v>2</v>
      </c>
      <c r="L47" s="289" t="s">
        <v>339</v>
      </c>
      <c r="N47" s="288" t="s">
        <v>294</v>
      </c>
      <c r="O47" s="288" t="s">
        <v>294</v>
      </c>
      <c r="P47" s="288" t="s">
        <v>294</v>
      </c>
      <c r="Q47" s="288" t="s">
        <v>294</v>
      </c>
      <c r="R47" s="288" t="s">
        <v>294</v>
      </c>
      <c r="S47" s="288" t="s">
        <v>294</v>
      </c>
      <c r="T47" s="288" t="s">
        <v>294</v>
      </c>
    </row>
    <row r="48" spans="1:20" ht="20.25" x14ac:dyDescent="0.25">
      <c r="A48" s="265" t="s">
        <v>137</v>
      </c>
      <c r="C48" s="277">
        <v>1</v>
      </c>
      <c r="D48" s="277" t="s">
        <v>294</v>
      </c>
      <c r="E48" s="277">
        <v>28</v>
      </c>
      <c r="F48" s="277">
        <v>2</v>
      </c>
      <c r="G48" s="277" t="s">
        <v>294</v>
      </c>
      <c r="H48" s="277" t="s">
        <v>294</v>
      </c>
      <c r="I48" s="277">
        <v>31</v>
      </c>
      <c r="L48" s="288" t="s">
        <v>340</v>
      </c>
      <c r="N48" s="288" t="s">
        <v>294</v>
      </c>
      <c r="O48" s="288" t="s">
        <v>294</v>
      </c>
      <c r="P48" s="288" t="s">
        <v>294</v>
      </c>
      <c r="Q48" s="288" t="s">
        <v>294</v>
      </c>
      <c r="R48" s="288" t="s">
        <v>294</v>
      </c>
      <c r="S48" s="288" t="s">
        <v>294</v>
      </c>
      <c r="T48" s="288" t="s">
        <v>294</v>
      </c>
    </row>
    <row r="49" spans="1:20" ht="20.25" x14ac:dyDescent="0.25">
      <c r="A49" s="265" t="s">
        <v>70</v>
      </c>
      <c r="C49" s="277" t="s">
        <v>294</v>
      </c>
      <c r="D49" s="277" t="s">
        <v>294</v>
      </c>
      <c r="E49" s="277">
        <v>275</v>
      </c>
      <c r="F49" s="277" t="s">
        <v>294</v>
      </c>
      <c r="G49" s="277" t="s">
        <v>294</v>
      </c>
      <c r="H49" s="277" t="s">
        <v>294</v>
      </c>
      <c r="I49" s="277">
        <f>SUM(C49:H49)</f>
        <v>275</v>
      </c>
      <c r="L49" s="288" t="s">
        <v>341</v>
      </c>
      <c r="N49" s="288" t="s">
        <v>294</v>
      </c>
      <c r="O49" s="288" t="s">
        <v>294</v>
      </c>
      <c r="P49" s="288" t="s">
        <v>294</v>
      </c>
      <c r="Q49" s="288" t="s">
        <v>294</v>
      </c>
      <c r="R49" s="288" t="s">
        <v>294</v>
      </c>
      <c r="S49" s="288" t="s">
        <v>294</v>
      </c>
      <c r="T49" s="288" t="s">
        <v>294</v>
      </c>
    </row>
    <row r="50" spans="1:20" ht="20.25" x14ac:dyDescent="0.25">
      <c r="A50" s="265" t="s">
        <v>30</v>
      </c>
      <c r="C50" s="277" t="s">
        <v>294</v>
      </c>
      <c r="D50" s="277" t="s">
        <v>294</v>
      </c>
      <c r="E50" s="277">
        <v>47</v>
      </c>
      <c r="F50" s="277">
        <v>1</v>
      </c>
      <c r="G50" s="277" t="s">
        <v>294</v>
      </c>
      <c r="H50" s="277" t="s">
        <v>294</v>
      </c>
      <c r="I50" s="277">
        <f t="shared" ref="I50:I51" si="8">SUM(C50:H50)</f>
        <v>48</v>
      </c>
      <c r="L50" s="297" t="s">
        <v>0</v>
      </c>
      <c r="M50" s="271"/>
      <c r="N50" s="270">
        <f>SUM(N40:N49)</f>
        <v>11</v>
      </c>
      <c r="O50" s="271"/>
      <c r="P50" s="270">
        <f>SUM(P40:P49)</f>
        <v>191</v>
      </c>
      <c r="Q50" s="270">
        <f>SUM(Q40:Q49)</f>
        <v>1</v>
      </c>
      <c r="R50" s="271"/>
      <c r="S50" s="271"/>
      <c r="T50" s="270">
        <f>SUM(T40:T49)</f>
        <v>203</v>
      </c>
    </row>
    <row r="51" spans="1:20" ht="20.25" x14ac:dyDescent="0.25">
      <c r="A51" s="265" t="s">
        <v>139</v>
      </c>
      <c r="C51" s="277">
        <v>28</v>
      </c>
      <c r="D51" s="277" t="s">
        <v>294</v>
      </c>
      <c r="E51" s="277">
        <v>40</v>
      </c>
      <c r="F51" s="277">
        <v>3</v>
      </c>
      <c r="G51" s="277" t="s">
        <v>294</v>
      </c>
      <c r="H51" s="277" t="s">
        <v>294</v>
      </c>
      <c r="I51" s="277">
        <f t="shared" si="8"/>
        <v>71</v>
      </c>
      <c r="L51" s="288"/>
    </row>
    <row r="52" spans="1:20" ht="20.25" x14ac:dyDescent="0.25">
      <c r="A52" s="265" t="s">
        <v>99</v>
      </c>
      <c r="C52" s="277">
        <v>5</v>
      </c>
      <c r="D52" s="277" t="s">
        <v>294</v>
      </c>
      <c r="E52" s="277">
        <v>209</v>
      </c>
      <c r="F52" s="277">
        <v>86</v>
      </c>
      <c r="G52" s="277">
        <v>60</v>
      </c>
      <c r="H52" s="277">
        <v>5</v>
      </c>
      <c r="I52" s="277">
        <v>365</v>
      </c>
      <c r="L52" s="288" t="s">
        <v>335</v>
      </c>
      <c r="M52" s="296" t="s">
        <v>324</v>
      </c>
      <c r="N52" s="288">
        <v>15</v>
      </c>
      <c r="O52" s="288" t="s">
        <v>294</v>
      </c>
      <c r="P52" s="288">
        <v>15</v>
      </c>
      <c r="Q52" s="288">
        <v>8</v>
      </c>
      <c r="R52" s="288" t="s">
        <v>294</v>
      </c>
      <c r="S52" s="288" t="s">
        <v>294</v>
      </c>
      <c r="T52" s="288">
        <v>38</v>
      </c>
    </row>
    <row r="53" spans="1:20" ht="20.25" x14ac:dyDescent="0.25">
      <c r="A53" s="265" t="s">
        <v>321</v>
      </c>
      <c r="C53" s="277" t="s">
        <v>294</v>
      </c>
      <c r="D53" s="277" t="s">
        <v>294</v>
      </c>
      <c r="E53" s="277">
        <v>11</v>
      </c>
      <c r="F53" s="277" t="s">
        <v>294</v>
      </c>
      <c r="G53" s="277" t="s">
        <v>294</v>
      </c>
      <c r="H53" s="277" t="s">
        <v>294</v>
      </c>
      <c r="I53" s="277">
        <f>SUM(C53:H53)</f>
        <v>11</v>
      </c>
      <c r="L53" s="288" t="s">
        <v>140</v>
      </c>
      <c r="N53" s="288" t="s">
        <v>294</v>
      </c>
      <c r="O53" s="288" t="s">
        <v>294</v>
      </c>
      <c r="P53" s="288" t="s">
        <v>294</v>
      </c>
      <c r="Q53" s="288" t="s">
        <v>294</v>
      </c>
      <c r="R53" s="288" t="s">
        <v>294</v>
      </c>
      <c r="S53" s="288" t="s">
        <v>294</v>
      </c>
      <c r="T53" s="288" t="s">
        <v>294</v>
      </c>
    </row>
    <row r="54" spans="1:20" ht="20.25" x14ac:dyDescent="0.25">
      <c r="A54" s="265" t="s">
        <v>322</v>
      </c>
      <c r="C54" s="277">
        <v>20</v>
      </c>
      <c r="D54" s="277" t="s">
        <v>294</v>
      </c>
      <c r="E54" s="277">
        <v>6</v>
      </c>
      <c r="F54" s="277" t="s">
        <v>294</v>
      </c>
      <c r="G54" s="277" t="s">
        <v>294</v>
      </c>
      <c r="H54" s="277" t="s">
        <v>294</v>
      </c>
      <c r="I54" s="277">
        <f t="shared" ref="I54" si="9">SUM(C54:H54)</f>
        <v>26</v>
      </c>
      <c r="L54" s="288" t="s">
        <v>142</v>
      </c>
      <c r="N54" s="288" t="s">
        <v>294</v>
      </c>
      <c r="O54" s="288" t="s">
        <v>294</v>
      </c>
      <c r="P54" s="288" t="s">
        <v>294</v>
      </c>
      <c r="Q54" s="288" t="s">
        <v>294</v>
      </c>
      <c r="R54" s="288" t="s">
        <v>294</v>
      </c>
      <c r="S54" s="288" t="s">
        <v>294</v>
      </c>
      <c r="T54" s="288" t="s">
        <v>294</v>
      </c>
    </row>
    <row r="55" spans="1:20" ht="20.25" x14ac:dyDescent="0.25">
      <c r="A55" s="261" t="s">
        <v>0</v>
      </c>
      <c r="B55" s="273"/>
      <c r="C55" s="274">
        <f>SUM(C47:C54)</f>
        <v>54</v>
      </c>
      <c r="D55" s="275"/>
      <c r="E55" s="274">
        <f>SUM(E47:E54)</f>
        <v>618</v>
      </c>
      <c r="F55" s="274">
        <f>SUM(F47:F54)</f>
        <v>92</v>
      </c>
      <c r="G55" s="274">
        <f>SUM(G47:G54)</f>
        <v>60</v>
      </c>
      <c r="H55" s="274">
        <f>SUM(H47:H54)</f>
        <v>5</v>
      </c>
      <c r="I55" s="274">
        <f>SUM(I47:I54)</f>
        <v>829</v>
      </c>
      <c r="L55" s="288" t="s">
        <v>336</v>
      </c>
      <c r="N55" s="288" t="s">
        <v>294</v>
      </c>
      <c r="O55" s="288" t="s">
        <v>294</v>
      </c>
      <c r="P55" s="288" t="s">
        <v>294</v>
      </c>
      <c r="Q55" s="288" t="s">
        <v>294</v>
      </c>
      <c r="R55" s="288" t="s">
        <v>294</v>
      </c>
      <c r="S55" s="288" t="s">
        <v>294</v>
      </c>
      <c r="T55" s="288" t="s">
        <v>294</v>
      </c>
    </row>
    <row r="56" spans="1:20" ht="18" x14ac:dyDescent="0.25">
      <c r="L56" s="288" t="s">
        <v>141</v>
      </c>
      <c r="N56" s="288" t="s">
        <v>294</v>
      </c>
      <c r="O56" s="288" t="s">
        <v>294</v>
      </c>
      <c r="P56" s="288" t="s">
        <v>294</v>
      </c>
      <c r="Q56" s="288" t="s">
        <v>294</v>
      </c>
      <c r="R56" s="288" t="s">
        <v>294</v>
      </c>
      <c r="S56" s="288" t="s">
        <v>294</v>
      </c>
      <c r="T56" s="288" t="s">
        <v>294</v>
      </c>
    </row>
    <row r="57" spans="1:20" ht="20.25" x14ac:dyDescent="0.25">
      <c r="A57" s="265" t="s">
        <v>25</v>
      </c>
      <c r="B57" s="276" t="s">
        <v>325</v>
      </c>
      <c r="C57" s="277" t="s">
        <v>294</v>
      </c>
      <c r="D57" s="277" t="s">
        <v>294</v>
      </c>
      <c r="E57" s="277">
        <v>4</v>
      </c>
      <c r="F57" s="277" t="s">
        <v>294</v>
      </c>
      <c r="G57" s="277" t="s">
        <v>294</v>
      </c>
      <c r="H57" s="277" t="s">
        <v>294</v>
      </c>
      <c r="I57" s="277">
        <v>4</v>
      </c>
      <c r="L57" s="288" t="s">
        <v>337</v>
      </c>
      <c r="N57" s="288">
        <v>8</v>
      </c>
      <c r="O57" s="288" t="s">
        <v>294</v>
      </c>
      <c r="P57" s="288">
        <v>11</v>
      </c>
      <c r="Q57" s="288" t="s">
        <v>294</v>
      </c>
      <c r="R57" s="288" t="s">
        <v>294</v>
      </c>
      <c r="S57" s="288" t="s">
        <v>294</v>
      </c>
      <c r="T57" s="288">
        <v>19</v>
      </c>
    </row>
    <row r="58" spans="1:20" ht="20.25" x14ac:dyDescent="0.25">
      <c r="A58" s="265" t="s">
        <v>320</v>
      </c>
      <c r="C58" s="277" t="s">
        <v>294</v>
      </c>
      <c r="D58" s="277" t="s">
        <v>294</v>
      </c>
      <c r="E58" s="277" t="s">
        <v>294</v>
      </c>
      <c r="F58" s="277" t="s">
        <v>294</v>
      </c>
      <c r="G58" s="277" t="s">
        <v>294</v>
      </c>
      <c r="H58" s="277" t="s">
        <v>294</v>
      </c>
      <c r="I58" s="277" t="s">
        <v>294</v>
      </c>
      <c r="L58" s="288" t="s">
        <v>338</v>
      </c>
      <c r="N58" s="288" t="s">
        <v>294</v>
      </c>
      <c r="O58" s="288" t="s">
        <v>294</v>
      </c>
      <c r="P58" s="288" t="s">
        <v>294</v>
      </c>
      <c r="Q58" s="288" t="s">
        <v>294</v>
      </c>
      <c r="R58" s="288" t="s">
        <v>294</v>
      </c>
      <c r="S58" s="288" t="s">
        <v>294</v>
      </c>
      <c r="T58" s="288" t="s">
        <v>294</v>
      </c>
    </row>
    <row r="59" spans="1:20" ht="20.25" x14ac:dyDescent="0.25">
      <c r="A59" s="265" t="s">
        <v>137</v>
      </c>
      <c r="C59" s="277" t="s">
        <v>294</v>
      </c>
      <c r="D59" s="277" t="s">
        <v>294</v>
      </c>
      <c r="E59" s="277">
        <v>103</v>
      </c>
      <c r="F59" s="277">
        <v>1</v>
      </c>
      <c r="G59" s="277" t="s">
        <v>294</v>
      </c>
      <c r="H59" s="277" t="s">
        <v>294</v>
      </c>
      <c r="I59" s="277">
        <v>104</v>
      </c>
      <c r="L59" s="289" t="s">
        <v>339</v>
      </c>
      <c r="N59" s="288" t="s">
        <v>294</v>
      </c>
      <c r="O59" s="288" t="s">
        <v>294</v>
      </c>
      <c r="P59" s="288" t="s">
        <v>294</v>
      </c>
      <c r="Q59" s="288" t="s">
        <v>294</v>
      </c>
      <c r="R59" s="288" t="s">
        <v>294</v>
      </c>
      <c r="S59" s="288" t="s">
        <v>294</v>
      </c>
      <c r="T59" s="288" t="s">
        <v>294</v>
      </c>
    </row>
    <row r="60" spans="1:20" ht="20.25" x14ac:dyDescent="0.25">
      <c r="A60" s="265" t="s">
        <v>70</v>
      </c>
      <c r="C60" s="277" t="s">
        <v>294</v>
      </c>
      <c r="D60" s="277" t="s">
        <v>294</v>
      </c>
      <c r="E60" s="277">
        <v>103</v>
      </c>
      <c r="F60" s="277" t="s">
        <v>294</v>
      </c>
      <c r="G60" s="277" t="s">
        <v>294</v>
      </c>
      <c r="H60" s="277" t="s">
        <v>294</v>
      </c>
      <c r="I60" s="277">
        <f>SUM(C60:H60)</f>
        <v>103</v>
      </c>
      <c r="L60" s="288" t="s">
        <v>340</v>
      </c>
      <c r="N60" s="288" t="s">
        <v>294</v>
      </c>
      <c r="O60" s="288" t="s">
        <v>294</v>
      </c>
      <c r="P60" s="288" t="s">
        <v>294</v>
      </c>
      <c r="Q60" s="288" t="s">
        <v>294</v>
      </c>
      <c r="R60" s="288" t="s">
        <v>294</v>
      </c>
      <c r="S60" s="288" t="s">
        <v>294</v>
      </c>
      <c r="T60" s="288" t="s">
        <v>294</v>
      </c>
    </row>
    <row r="61" spans="1:20" ht="20.25" x14ac:dyDescent="0.25">
      <c r="A61" s="265" t="s">
        <v>30</v>
      </c>
      <c r="C61" s="277">
        <v>1</v>
      </c>
      <c r="D61" s="277" t="s">
        <v>294</v>
      </c>
      <c r="E61" s="277">
        <v>303</v>
      </c>
      <c r="F61" s="277">
        <v>23</v>
      </c>
      <c r="G61" s="277" t="s">
        <v>294</v>
      </c>
      <c r="H61" s="277" t="s">
        <v>294</v>
      </c>
      <c r="I61" s="277">
        <f t="shared" ref="I61:I62" si="10">SUM(C61:H61)</f>
        <v>327</v>
      </c>
      <c r="L61" s="288" t="s">
        <v>341</v>
      </c>
      <c r="N61" s="288" t="s">
        <v>294</v>
      </c>
      <c r="O61" s="288" t="s">
        <v>294</v>
      </c>
      <c r="P61" s="288" t="s">
        <v>294</v>
      </c>
      <c r="Q61" s="288" t="s">
        <v>294</v>
      </c>
      <c r="R61" s="288" t="s">
        <v>294</v>
      </c>
      <c r="S61" s="288" t="s">
        <v>294</v>
      </c>
      <c r="T61" s="288" t="s">
        <v>294</v>
      </c>
    </row>
    <row r="62" spans="1:20" ht="20.25" x14ac:dyDescent="0.25">
      <c r="A62" s="265" t="s">
        <v>139</v>
      </c>
      <c r="C62" s="277">
        <v>8</v>
      </c>
      <c r="D62" s="277" t="s">
        <v>294</v>
      </c>
      <c r="E62" s="277">
        <v>80</v>
      </c>
      <c r="F62" s="277">
        <v>60</v>
      </c>
      <c r="G62" s="277" t="s">
        <v>294</v>
      </c>
      <c r="H62" s="277" t="s">
        <v>294</v>
      </c>
      <c r="I62" s="277">
        <f t="shared" si="10"/>
        <v>148</v>
      </c>
      <c r="L62" s="297" t="s">
        <v>0</v>
      </c>
      <c r="M62" s="271"/>
      <c r="N62" s="270">
        <f>SUM(N52:N61)</f>
        <v>23</v>
      </c>
      <c r="O62" s="271"/>
      <c r="P62" s="270">
        <f>SUM(P52:P61)</f>
        <v>26</v>
      </c>
      <c r="Q62" s="270">
        <f>SUM(Q52:Q61)</f>
        <v>8</v>
      </c>
      <c r="R62" s="271"/>
      <c r="S62" s="271"/>
      <c r="T62" s="270">
        <f>SUM(T52:T61)</f>
        <v>57</v>
      </c>
    </row>
    <row r="63" spans="1:20" ht="20.25" x14ac:dyDescent="0.25">
      <c r="A63" s="265" t="s">
        <v>99</v>
      </c>
      <c r="C63" s="277">
        <v>39</v>
      </c>
      <c r="D63" s="277" t="s">
        <v>294</v>
      </c>
      <c r="E63" s="277">
        <v>409</v>
      </c>
      <c r="F63" s="277">
        <v>695</v>
      </c>
      <c r="G63" s="277">
        <v>473</v>
      </c>
      <c r="H63" s="277">
        <v>4</v>
      </c>
      <c r="I63" s="277">
        <v>1620</v>
      </c>
      <c r="L63" s="288"/>
    </row>
    <row r="64" spans="1:20" ht="20.25" x14ac:dyDescent="0.25">
      <c r="A64" s="265" t="s">
        <v>321</v>
      </c>
      <c r="C64" s="277">
        <v>3</v>
      </c>
      <c r="D64" s="277" t="s">
        <v>294</v>
      </c>
      <c r="E64" s="277">
        <v>119</v>
      </c>
      <c r="F64" s="277">
        <v>4</v>
      </c>
      <c r="G64" s="277" t="s">
        <v>294</v>
      </c>
      <c r="H64" s="277" t="s">
        <v>294</v>
      </c>
      <c r="I64" s="277">
        <f>SUM(C64:H64)</f>
        <v>126</v>
      </c>
      <c r="L64" s="288"/>
    </row>
    <row r="65" spans="1:20" ht="20.25" x14ac:dyDescent="0.25">
      <c r="A65" s="265" t="s">
        <v>322</v>
      </c>
      <c r="C65" s="277">
        <v>1</v>
      </c>
      <c r="D65" s="277" t="s">
        <v>294</v>
      </c>
      <c r="E65" s="277">
        <v>28</v>
      </c>
      <c r="F65" s="277">
        <v>3</v>
      </c>
      <c r="G65" s="277" t="s">
        <v>294</v>
      </c>
      <c r="H65" s="277" t="s">
        <v>294</v>
      </c>
      <c r="I65" s="277">
        <f t="shared" ref="I65" si="11">SUM(C65:H65)</f>
        <v>32</v>
      </c>
      <c r="L65" s="288" t="s">
        <v>335</v>
      </c>
      <c r="M65" s="296" t="s">
        <v>343</v>
      </c>
      <c r="N65" s="288">
        <v>2</v>
      </c>
      <c r="O65" s="288" t="s">
        <v>294</v>
      </c>
      <c r="P65" s="288">
        <v>149</v>
      </c>
      <c r="Q65" s="288" t="s">
        <v>294</v>
      </c>
      <c r="R65" s="288" t="s">
        <v>294</v>
      </c>
      <c r="S65" s="288" t="s">
        <v>294</v>
      </c>
      <c r="T65" s="288">
        <v>151</v>
      </c>
    </row>
    <row r="66" spans="1:20" ht="20.25" x14ac:dyDescent="0.25">
      <c r="A66" s="261" t="s">
        <v>0</v>
      </c>
      <c r="B66" s="273"/>
      <c r="C66" s="274">
        <f>SUM(C57:C65)</f>
        <v>52</v>
      </c>
      <c r="D66" s="275" t="s">
        <v>294</v>
      </c>
      <c r="E66" s="274">
        <f>SUM(E57:E65)</f>
        <v>1149</v>
      </c>
      <c r="F66" s="274">
        <f>SUM(F57:F65)</f>
        <v>786</v>
      </c>
      <c r="G66" s="274">
        <f>SUM(G57:G65)</f>
        <v>473</v>
      </c>
      <c r="H66" s="274">
        <f>SUM(H57:H65)</f>
        <v>4</v>
      </c>
      <c r="I66" s="274">
        <f>SUM(I57:I65)</f>
        <v>2464</v>
      </c>
      <c r="L66" s="288" t="s">
        <v>140</v>
      </c>
      <c r="N66" s="288" t="s">
        <v>294</v>
      </c>
      <c r="O66" s="288" t="s">
        <v>294</v>
      </c>
      <c r="P66" s="288" t="s">
        <v>294</v>
      </c>
      <c r="Q66" s="288" t="s">
        <v>294</v>
      </c>
      <c r="R66" s="288" t="s">
        <v>294</v>
      </c>
      <c r="S66" s="288" t="s">
        <v>294</v>
      </c>
      <c r="T66" s="288" t="s">
        <v>294</v>
      </c>
    </row>
    <row r="67" spans="1:20" ht="18" x14ac:dyDescent="0.25">
      <c r="L67" s="288" t="s">
        <v>142</v>
      </c>
      <c r="N67" s="288" t="s">
        <v>294</v>
      </c>
      <c r="O67" s="288" t="s">
        <v>294</v>
      </c>
      <c r="P67" s="288" t="s">
        <v>294</v>
      </c>
      <c r="Q67" s="288" t="s">
        <v>294</v>
      </c>
      <c r="R67" s="288" t="s">
        <v>294</v>
      </c>
      <c r="S67" s="288" t="s">
        <v>294</v>
      </c>
      <c r="T67" s="288" t="s">
        <v>294</v>
      </c>
    </row>
    <row r="68" spans="1:20" ht="20.25" x14ac:dyDescent="0.25">
      <c r="A68" s="265" t="s">
        <v>25</v>
      </c>
      <c r="B68" s="265" t="s">
        <v>326</v>
      </c>
      <c r="C68" s="260">
        <v>2</v>
      </c>
      <c r="D68" s="260" t="s">
        <v>294</v>
      </c>
      <c r="E68" s="260">
        <v>6</v>
      </c>
      <c r="F68" s="260">
        <v>42</v>
      </c>
      <c r="G68" s="260" t="s">
        <v>294</v>
      </c>
      <c r="H68" s="260" t="s">
        <v>294</v>
      </c>
      <c r="I68" s="260">
        <v>50</v>
      </c>
      <c r="L68" s="288" t="s">
        <v>336</v>
      </c>
      <c r="N68" s="288" t="s">
        <v>294</v>
      </c>
      <c r="O68" s="288" t="s">
        <v>294</v>
      </c>
      <c r="P68" s="288" t="s">
        <v>294</v>
      </c>
      <c r="Q68" s="288" t="s">
        <v>294</v>
      </c>
      <c r="R68" s="288" t="s">
        <v>294</v>
      </c>
      <c r="S68" s="288" t="s">
        <v>294</v>
      </c>
      <c r="T68" s="288" t="s">
        <v>294</v>
      </c>
    </row>
    <row r="69" spans="1:20" ht="20.25" x14ac:dyDescent="0.25">
      <c r="A69" s="265" t="s">
        <v>320</v>
      </c>
      <c r="C69" s="260" t="s">
        <v>294</v>
      </c>
      <c r="D69" s="260" t="s">
        <v>294</v>
      </c>
      <c r="E69" s="260">
        <v>6</v>
      </c>
      <c r="F69" s="260" t="s">
        <v>294</v>
      </c>
      <c r="G69" s="260" t="s">
        <v>294</v>
      </c>
      <c r="H69" s="260" t="s">
        <v>294</v>
      </c>
      <c r="I69" s="260">
        <v>6</v>
      </c>
      <c r="L69" s="288" t="s">
        <v>141</v>
      </c>
      <c r="N69" s="288" t="s">
        <v>294</v>
      </c>
      <c r="O69" s="288" t="s">
        <v>294</v>
      </c>
      <c r="P69" s="288">
        <v>5</v>
      </c>
      <c r="Q69" s="288" t="s">
        <v>294</v>
      </c>
      <c r="R69" s="288" t="s">
        <v>294</v>
      </c>
      <c r="S69" s="288" t="s">
        <v>294</v>
      </c>
      <c r="T69" s="288">
        <v>5</v>
      </c>
    </row>
    <row r="70" spans="1:20" ht="20.25" x14ac:dyDescent="0.25">
      <c r="A70" s="265" t="s">
        <v>137</v>
      </c>
      <c r="C70" s="260">
        <v>87</v>
      </c>
      <c r="D70" s="260" t="s">
        <v>294</v>
      </c>
      <c r="E70" s="260">
        <v>245</v>
      </c>
      <c r="F70" s="260">
        <v>19</v>
      </c>
      <c r="G70" s="260">
        <v>7</v>
      </c>
      <c r="H70" s="260" t="s">
        <v>294</v>
      </c>
      <c r="I70" s="260">
        <v>358</v>
      </c>
      <c r="L70" s="288" t="s">
        <v>337</v>
      </c>
      <c r="N70" s="288">
        <v>4</v>
      </c>
      <c r="O70" s="288" t="s">
        <v>294</v>
      </c>
      <c r="P70" s="288">
        <v>21</v>
      </c>
      <c r="Q70" s="288" t="s">
        <v>294</v>
      </c>
      <c r="R70" s="288" t="s">
        <v>294</v>
      </c>
      <c r="S70" s="288" t="s">
        <v>294</v>
      </c>
      <c r="T70" s="288">
        <v>25</v>
      </c>
    </row>
    <row r="71" spans="1:20" ht="20.25" x14ac:dyDescent="0.25">
      <c r="A71" s="265" t="s">
        <v>70</v>
      </c>
      <c r="C71" s="260">
        <v>48</v>
      </c>
      <c r="D71" s="260" t="s">
        <v>294</v>
      </c>
      <c r="E71" s="260">
        <v>797</v>
      </c>
      <c r="F71" s="260" t="s">
        <v>294</v>
      </c>
      <c r="G71" s="260" t="s">
        <v>294</v>
      </c>
      <c r="H71" s="260" t="s">
        <v>294</v>
      </c>
      <c r="I71" s="260">
        <f>SUM(C71:H71)</f>
        <v>845</v>
      </c>
      <c r="L71" s="288" t="s">
        <v>338</v>
      </c>
      <c r="N71" s="288" t="s">
        <v>294</v>
      </c>
      <c r="O71" s="288" t="s">
        <v>294</v>
      </c>
      <c r="P71" s="288" t="s">
        <v>294</v>
      </c>
      <c r="Q71" s="288" t="s">
        <v>294</v>
      </c>
      <c r="R71" s="288" t="s">
        <v>294</v>
      </c>
      <c r="S71" s="288" t="s">
        <v>294</v>
      </c>
      <c r="T71" s="288" t="s">
        <v>294</v>
      </c>
    </row>
    <row r="72" spans="1:20" ht="20.25" x14ac:dyDescent="0.25">
      <c r="A72" s="265" t="s">
        <v>30</v>
      </c>
      <c r="C72" s="260">
        <v>8</v>
      </c>
      <c r="D72" s="260" t="s">
        <v>294</v>
      </c>
      <c r="E72" s="260">
        <v>61</v>
      </c>
      <c r="F72" s="260">
        <v>75</v>
      </c>
      <c r="G72" s="260" t="s">
        <v>294</v>
      </c>
      <c r="H72" s="260">
        <v>3</v>
      </c>
      <c r="I72" s="260">
        <f t="shared" ref="I72:I73" si="12">SUM(C72:H72)</f>
        <v>147</v>
      </c>
      <c r="L72" s="289" t="s">
        <v>339</v>
      </c>
      <c r="N72" s="288" t="s">
        <v>294</v>
      </c>
      <c r="O72" s="288" t="s">
        <v>294</v>
      </c>
      <c r="P72" s="288" t="s">
        <v>294</v>
      </c>
      <c r="Q72" s="288" t="s">
        <v>294</v>
      </c>
      <c r="R72" s="288" t="s">
        <v>294</v>
      </c>
      <c r="S72" s="288" t="s">
        <v>294</v>
      </c>
      <c r="T72" s="288" t="s">
        <v>294</v>
      </c>
    </row>
    <row r="73" spans="1:20" ht="20.25" x14ac:dyDescent="0.25">
      <c r="A73" s="265" t="s">
        <v>139</v>
      </c>
      <c r="C73" s="260">
        <v>49</v>
      </c>
      <c r="D73" s="260" t="s">
        <v>294</v>
      </c>
      <c r="E73" s="260">
        <v>145</v>
      </c>
      <c r="F73" s="260">
        <v>38</v>
      </c>
      <c r="G73" s="260">
        <v>3</v>
      </c>
      <c r="H73" s="260" t="s">
        <v>294</v>
      </c>
      <c r="I73" s="260">
        <f t="shared" si="12"/>
        <v>235</v>
      </c>
      <c r="L73" s="288" t="s">
        <v>340</v>
      </c>
      <c r="N73" s="288" t="s">
        <v>294</v>
      </c>
      <c r="O73" s="288" t="s">
        <v>294</v>
      </c>
      <c r="P73" s="288" t="s">
        <v>294</v>
      </c>
      <c r="Q73" s="288" t="s">
        <v>294</v>
      </c>
      <c r="R73" s="288" t="s">
        <v>294</v>
      </c>
      <c r="S73" s="288" t="s">
        <v>294</v>
      </c>
      <c r="T73" s="288" t="s">
        <v>294</v>
      </c>
    </row>
    <row r="74" spans="1:20" ht="20.25" x14ac:dyDescent="0.25">
      <c r="A74" s="265" t="s">
        <v>99</v>
      </c>
      <c r="C74" s="260">
        <v>2130</v>
      </c>
      <c r="D74" s="260" t="s">
        <v>294</v>
      </c>
      <c r="E74" s="260">
        <v>354</v>
      </c>
      <c r="F74" s="260">
        <v>613</v>
      </c>
      <c r="G74" s="260">
        <v>625</v>
      </c>
      <c r="H74" s="260">
        <v>2</v>
      </c>
      <c r="I74" s="260">
        <v>3724</v>
      </c>
      <c r="L74" s="288" t="s">
        <v>341</v>
      </c>
      <c r="N74" s="288" t="s">
        <v>294</v>
      </c>
      <c r="O74" s="288" t="s">
        <v>294</v>
      </c>
      <c r="P74" s="288" t="s">
        <v>294</v>
      </c>
      <c r="Q74" s="288" t="s">
        <v>294</v>
      </c>
      <c r="R74" s="288" t="s">
        <v>294</v>
      </c>
      <c r="S74" s="288" t="s">
        <v>294</v>
      </c>
      <c r="T74" s="288" t="s">
        <v>294</v>
      </c>
    </row>
    <row r="75" spans="1:20" ht="20.25" x14ac:dyDescent="0.25">
      <c r="A75" s="265" t="s">
        <v>321</v>
      </c>
      <c r="C75" s="260">
        <v>20</v>
      </c>
      <c r="D75" s="260" t="s">
        <v>294</v>
      </c>
      <c r="E75" s="260">
        <v>89</v>
      </c>
      <c r="F75" s="260">
        <v>6</v>
      </c>
      <c r="G75" s="260" t="s">
        <v>294</v>
      </c>
      <c r="H75" s="260" t="s">
        <v>294</v>
      </c>
      <c r="I75" s="260">
        <f>SUM(C75:H75)</f>
        <v>115</v>
      </c>
      <c r="L75" s="297" t="s">
        <v>0</v>
      </c>
      <c r="M75" s="271"/>
      <c r="N75" s="270">
        <f>SUM(N65:N74)</f>
        <v>6</v>
      </c>
      <c r="O75" s="271"/>
      <c r="P75" s="270">
        <f>SUM(P65:P74)</f>
        <v>175</v>
      </c>
      <c r="Q75" s="271"/>
      <c r="R75" s="271"/>
      <c r="S75" s="271"/>
      <c r="T75" s="270">
        <f>SUM(T65:T74)</f>
        <v>181</v>
      </c>
    </row>
    <row r="76" spans="1:20" ht="20.25" x14ac:dyDescent="0.25">
      <c r="A76" s="265" t="s">
        <v>322</v>
      </c>
      <c r="C76" s="260">
        <v>38</v>
      </c>
      <c r="D76" s="260" t="s">
        <v>294</v>
      </c>
      <c r="E76" s="260">
        <v>24</v>
      </c>
      <c r="F76" s="260">
        <v>3</v>
      </c>
      <c r="G76" s="260" t="s">
        <v>294</v>
      </c>
      <c r="H76" s="260" t="s">
        <v>294</v>
      </c>
      <c r="I76" s="260">
        <f t="shared" ref="I76" si="13">SUM(C76:H76)</f>
        <v>65</v>
      </c>
      <c r="L76" s="288"/>
    </row>
    <row r="77" spans="1:20" ht="20.25" x14ac:dyDescent="0.25">
      <c r="A77" s="261" t="s">
        <v>0</v>
      </c>
      <c r="B77" s="273"/>
      <c r="C77" s="270">
        <f>SUM(C68:C76)</f>
        <v>2382</v>
      </c>
      <c r="D77" s="271"/>
      <c r="E77" s="270">
        <f>SUM(E68:E76)</f>
        <v>1727</v>
      </c>
      <c r="F77" s="270">
        <f>SUM(F68:F76)</f>
        <v>796</v>
      </c>
      <c r="G77" s="270">
        <f>SUM(G68:G76)</f>
        <v>635</v>
      </c>
      <c r="H77" s="270">
        <f>SUM(H68:H76)</f>
        <v>5</v>
      </c>
      <c r="I77" s="270">
        <f>SUM(I68:I76)</f>
        <v>5545</v>
      </c>
      <c r="L77" s="288"/>
    </row>
    <row r="78" spans="1:20" ht="18" x14ac:dyDescent="0.25">
      <c r="L78" s="288" t="s">
        <v>335</v>
      </c>
      <c r="M78" s="296" t="s">
        <v>326</v>
      </c>
      <c r="N78" s="288">
        <v>98</v>
      </c>
      <c r="O78" s="288" t="s">
        <v>294</v>
      </c>
      <c r="P78" s="288">
        <v>742</v>
      </c>
      <c r="Q78" s="288">
        <v>50</v>
      </c>
      <c r="R78" s="288" t="s">
        <v>294</v>
      </c>
      <c r="S78" s="288" t="s">
        <v>294</v>
      </c>
      <c r="T78" s="288">
        <v>890</v>
      </c>
    </row>
    <row r="79" spans="1:20" ht="21" thickBot="1" x14ac:dyDescent="0.3">
      <c r="A79" s="265" t="s">
        <v>135</v>
      </c>
      <c r="B79" s="265" t="s">
        <v>319</v>
      </c>
      <c r="C79" s="260">
        <v>419</v>
      </c>
      <c r="D79" s="260" t="s">
        <v>294</v>
      </c>
      <c r="E79" s="260" t="s">
        <v>294</v>
      </c>
      <c r="F79" s="260" t="s">
        <v>294</v>
      </c>
      <c r="G79" s="260" t="s">
        <v>294</v>
      </c>
      <c r="H79" s="260" t="s">
        <v>294</v>
      </c>
      <c r="I79" s="260">
        <v>419</v>
      </c>
      <c r="L79" s="288" t="s">
        <v>140</v>
      </c>
      <c r="N79" s="288" t="s">
        <v>294</v>
      </c>
      <c r="O79" s="288" t="s">
        <v>294</v>
      </c>
      <c r="P79" s="288" t="s">
        <v>294</v>
      </c>
      <c r="Q79" s="288" t="s">
        <v>294</v>
      </c>
      <c r="R79" s="288" t="s">
        <v>294</v>
      </c>
      <c r="S79" s="288" t="s">
        <v>294</v>
      </c>
      <c r="T79" s="288" t="s">
        <v>294</v>
      </c>
    </row>
    <row r="80" spans="1:20" ht="21.75" thickTop="1" thickBot="1" x14ac:dyDescent="0.3">
      <c r="A80" s="265" t="s">
        <v>138</v>
      </c>
      <c r="C80" s="262">
        <v>728</v>
      </c>
      <c r="D80" s="262" t="s">
        <v>294</v>
      </c>
      <c r="E80" s="262">
        <v>30</v>
      </c>
      <c r="F80" s="262">
        <v>101</v>
      </c>
      <c r="G80" s="262" t="s">
        <v>294</v>
      </c>
      <c r="H80" s="262" t="s">
        <v>294</v>
      </c>
      <c r="I80" s="262">
        <v>859</v>
      </c>
      <c r="L80" s="288" t="s">
        <v>142</v>
      </c>
      <c r="N80" s="288" t="s">
        <v>294</v>
      </c>
      <c r="O80" s="288" t="s">
        <v>294</v>
      </c>
      <c r="P80" s="288" t="s">
        <v>294</v>
      </c>
      <c r="Q80" s="288">
        <v>3</v>
      </c>
      <c r="R80" s="288" t="s">
        <v>294</v>
      </c>
      <c r="S80" s="288" t="s">
        <v>294</v>
      </c>
      <c r="T80" s="288">
        <v>3</v>
      </c>
    </row>
    <row r="81" spans="1:20" ht="21.75" thickTop="1" thickBot="1" x14ac:dyDescent="0.3">
      <c r="A81" s="267" t="s">
        <v>327</v>
      </c>
      <c r="C81" s="259">
        <v>245</v>
      </c>
      <c r="D81" s="259">
        <v>1</v>
      </c>
      <c r="E81" s="259" t="s">
        <v>294</v>
      </c>
      <c r="F81" s="259">
        <v>2</v>
      </c>
      <c r="G81" s="259" t="s">
        <v>294</v>
      </c>
      <c r="H81" s="259" t="s">
        <v>294</v>
      </c>
      <c r="I81" s="259">
        <v>248</v>
      </c>
      <c r="L81" s="288" t="s">
        <v>336</v>
      </c>
      <c r="N81" s="288" t="s">
        <v>294</v>
      </c>
      <c r="O81" s="288" t="s">
        <v>294</v>
      </c>
      <c r="P81" s="288" t="s">
        <v>294</v>
      </c>
      <c r="Q81" s="288" t="s">
        <v>294</v>
      </c>
      <c r="R81" s="288" t="s">
        <v>294</v>
      </c>
      <c r="S81" s="288" t="s">
        <v>294</v>
      </c>
      <c r="T81" s="288" t="s">
        <v>294</v>
      </c>
    </row>
    <row r="82" spans="1:20" ht="21.75" thickTop="1" thickBot="1" x14ac:dyDescent="0.3">
      <c r="A82" s="265" t="s">
        <v>38</v>
      </c>
      <c r="C82" s="259">
        <v>105</v>
      </c>
      <c r="D82" s="259" t="s">
        <v>294</v>
      </c>
      <c r="E82" s="259">
        <v>1</v>
      </c>
      <c r="F82" s="259" t="s">
        <v>294</v>
      </c>
      <c r="G82" s="259" t="s">
        <v>294</v>
      </c>
      <c r="H82" s="259" t="s">
        <v>294</v>
      </c>
      <c r="I82" s="259">
        <v>106</v>
      </c>
      <c r="L82" s="288" t="s">
        <v>141</v>
      </c>
      <c r="N82" s="288">
        <v>12</v>
      </c>
      <c r="O82" s="288" t="s">
        <v>294</v>
      </c>
      <c r="P82" s="288">
        <v>21</v>
      </c>
      <c r="Q82" s="288">
        <v>4</v>
      </c>
      <c r="R82" s="288" t="s">
        <v>294</v>
      </c>
      <c r="S82" s="288" t="s">
        <v>294</v>
      </c>
      <c r="T82" s="288">
        <v>37</v>
      </c>
    </row>
    <row r="83" spans="1:20" ht="21.75" thickTop="1" thickBot="1" x14ac:dyDescent="0.3">
      <c r="A83" s="265" t="s">
        <v>328</v>
      </c>
      <c r="C83" s="259">
        <v>212</v>
      </c>
      <c r="D83" s="259" t="s">
        <v>294</v>
      </c>
      <c r="E83" s="259">
        <v>4</v>
      </c>
      <c r="F83" s="259" t="s">
        <v>294</v>
      </c>
      <c r="G83" s="259" t="s">
        <v>294</v>
      </c>
      <c r="H83" s="259" t="s">
        <v>294</v>
      </c>
      <c r="I83" s="259">
        <v>216</v>
      </c>
      <c r="L83" s="288" t="s">
        <v>337</v>
      </c>
      <c r="N83" s="288" t="s">
        <v>294</v>
      </c>
      <c r="O83" s="288" t="s">
        <v>294</v>
      </c>
      <c r="P83" s="288">
        <v>9</v>
      </c>
      <c r="Q83" s="288">
        <v>2</v>
      </c>
      <c r="R83" s="288" t="s">
        <v>294</v>
      </c>
      <c r="S83" s="288" t="s">
        <v>294</v>
      </c>
      <c r="T83" s="288">
        <v>11</v>
      </c>
    </row>
    <row r="84" spans="1:20" ht="21.75" thickTop="1" thickBot="1" x14ac:dyDescent="0.3">
      <c r="A84" s="265" t="s">
        <v>300</v>
      </c>
      <c r="C84" s="259">
        <v>40</v>
      </c>
      <c r="D84" s="259" t="s">
        <v>294</v>
      </c>
      <c r="E84" s="259" t="s">
        <v>294</v>
      </c>
      <c r="F84" s="259">
        <v>2</v>
      </c>
      <c r="G84" s="259" t="s">
        <v>294</v>
      </c>
      <c r="H84" s="259" t="s">
        <v>294</v>
      </c>
      <c r="I84" s="259">
        <v>42</v>
      </c>
      <c r="L84" s="288" t="s">
        <v>338</v>
      </c>
      <c r="N84" s="288" t="s">
        <v>294</v>
      </c>
      <c r="O84" s="288" t="s">
        <v>294</v>
      </c>
      <c r="P84" s="288" t="s">
        <v>294</v>
      </c>
      <c r="Q84" s="288" t="s">
        <v>294</v>
      </c>
      <c r="R84" s="288" t="s">
        <v>294</v>
      </c>
      <c r="S84" s="288" t="s">
        <v>294</v>
      </c>
      <c r="T84" s="288" t="s">
        <v>294</v>
      </c>
    </row>
    <row r="85" spans="1:20" ht="21.75" thickTop="1" thickBot="1" x14ac:dyDescent="0.3">
      <c r="A85" s="265" t="s">
        <v>301</v>
      </c>
      <c r="C85" s="259">
        <v>246</v>
      </c>
      <c r="D85" s="259" t="s">
        <v>294</v>
      </c>
      <c r="E85" s="259">
        <v>19</v>
      </c>
      <c r="F85" s="259">
        <v>22</v>
      </c>
      <c r="G85" s="259" t="s">
        <v>294</v>
      </c>
      <c r="H85" s="259" t="s">
        <v>294</v>
      </c>
      <c r="I85" s="259">
        <v>287</v>
      </c>
      <c r="L85" s="289" t="s">
        <v>339</v>
      </c>
      <c r="N85" s="288" t="s">
        <v>294</v>
      </c>
      <c r="O85" s="288" t="s">
        <v>294</v>
      </c>
      <c r="P85" s="288" t="s">
        <v>294</v>
      </c>
      <c r="Q85" s="288" t="s">
        <v>294</v>
      </c>
      <c r="R85" s="288" t="s">
        <v>294</v>
      </c>
      <c r="S85" s="288" t="s">
        <v>294</v>
      </c>
      <c r="T85" s="288" t="s">
        <v>294</v>
      </c>
    </row>
    <row r="86" spans="1:20" ht="21.75" thickTop="1" thickBot="1" x14ac:dyDescent="0.3">
      <c r="A86" s="265" t="s">
        <v>302</v>
      </c>
      <c r="C86" s="259">
        <v>47</v>
      </c>
      <c r="D86" s="259" t="s">
        <v>294</v>
      </c>
      <c r="E86" s="259" t="s">
        <v>294</v>
      </c>
      <c r="F86" s="259" t="s">
        <v>294</v>
      </c>
      <c r="G86" s="259" t="s">
        <v>294</v>
      </c>
      <c r="H86" s="259" t="s">
        <v>294</v>
      </c>
      <c r="I86" s="259">
        <v>47</v>
      </c>
      <c r="L86" s="288" t="s">
        <v>340</v>
      </c>
      <c r="N86" s="288" t="s">
        <v>294</v>
      </c>
      <c r="O86" s="288" t="s">
        <v>294</v>
      </c>
      <c r="P86" s="288" t="s">
        <v>294</v>
      </c>
      <c r="Q86" s="288" t="s">
        <v>294</v>
      </c>
      <c r="R86" s="288" t="s">
        <v>294</v>
      </c>
      <c r="S86" s="288" t="s">
        <v>294</v>
      </c>
      <c r="T86" s="288" t="s">
        <v>294</v>
      </c>
    </row>
    <row r="87" spans="1:20" ht="21" thickTop="1" x14ac:dyDescent="0.25">
      <c r="A87" s="265" t="s">
        <v>43</v>
      </c>
      <c r="C87" s="259">
        <v>125</v>
      </c>
      <c r="D87" s="259" t="s">
        <v>294</v>
      </c>
      <c r="E87" s="259">
        <v>11</v>
      </c>
      <c r="F87" s="259" t="s">
        <v>294</v>
      </c>
      <c r="G87" s="259" t="s">
        <v>294</v>
      </c>
      <c r="H87" s="259" t="s">
        <v>294</v>
      </c>
      <c r="I87" s="259">
        <v>136</v>
      </c>
      <c r="L87" s="288" t="s">
        <v>341</v>
      </c>
      <c r="N87" s="288" t="s">
        <v>294</v>
      </c>
      <c r="O87" s="288" t="s">
        <v>294</v>
      </c>
      <c r="P87" s="288" t="s">
        <v>294</v>
      </c>
      <c r="Q87" s="288" t="s">
        <v>294</v>
      </c>
      <c r="R87" s="288" t="s">
        <v>294</v>
      </c>
      <c r="S87" s="288" t="s">
        <v>294</v>
      </c>
      <c r="T87" s="288" t="s">
        <v>294</v>
      </c>
    </row>
    <row r="88" spans="1:20" ht="20.25" x14ac:dyDescent="0.25">
      <c r="A88" s="261" t="s">
        <v>0</v>
      </c>
      <c r="B88" s="273"/>
      <c r="C88" s="305">
        <f>SUM(C79:C87)</f>
        <v>2167</v>
      </c>
      <c r="D88" s="305">
        <f>SUM(D79:D87)</f>
        <v>1</v>
      </c>
      <c r="E88" s="305">
        <f>SUM(E79:E87)</f>
        <v>65</v>
      </c>
      <c r="F88" s="305">
        <f>SUM(F79:F87)</f>
        <v>127</v>
      </c>
      <c r="G88" s="306"/>
      <c r="H88" s="306"/>
      <c r="I88" s="305">
        <f>SUM(I79:I87)</f>
        <v>2360</v>
      </c>
      <c r="L88" s="297" t="s">
        <v>0</v>
      </c>
      <c r="M88" s="271"/>
      <c r="N88" s="270">
        <f>SUM(N78:N87)</f>
        <v>110</v>
      </c>
      <c r="O88" s="271"/>
      <c r="P88" s="270">
        <f>SUM(P78:P87)</f>
        <v>772</v>
      </c>
      <c r="Q88" s="270">
        <f>SUM(Q78:Q87)</f>
        <v>59</v>
      </c>
      <c r="R88" s="271"/>
      <c r="S88" s="271"/>
      <c r="T88" s="270">
        <f>SUM(T78:T87)</f>
        <v>941</v>
      </c>
    </row>
    <row r="90" spans="1:20" ht="20.25" x14ac:dyDescent="0.25">
      <c r="A90" s="265" t="s">
        <v>135</v>
      </c>
      <c r="B90" s="267" t="s">
        <v>20</v>
      </c>
      <c r="C90" s="260" t="s">
        <v>294</v>
      </c>
      <c r="D90" s="260" t="s">
        <v>294</v>
      </c>
      <c r="E90" s="260">
        <v>1</v>
      </c>
      <c r="F90" s="260" t="s">
        <v>294</v>
      </c>
      <c r="G90" s="260" t="s">
        <v>294</v>
      </c>
      <c r="H90" s="260" t="s">
        <v>294</v>
      </c>
      <c r="I90" s="260">
        <v>1</v>
      </c>
      <c r="L90" s="291" t="s">
        <v>344</v>
      </c>
      <c r="M90" s="299" t="s">
        <v>319</v>
      </c>
      <c r="N90" s="291" t="s">
        <v>294</v>
      </c>
      <c r="O90" s="291" t="s">
        <v>294</v>
      </c>
      <c r="P90" s="291" t="s">
        <v>294</v>
      </c>
      <c r="Q90" s="291" t="s">
        <v>294</v>
      </c>
      <c r="R90" s="291" t="s">
        <v>294</v>
      </c>
      <c r="S90" s="291" t="s">
        <v>294</v>
      </c>
      <c r="T90" s="291" t="s">
        <v>294</v>
      </c>
    </row>
    <row r="91" spans="1:20" ht="20.25" x14ac:dyDescent="0.25">
      <c r="A91" s="265" t="s">
        <v>138</v>
      </c>
      <c r="C91" s="260">
        <v>50</v>
      </c>
      <c r="D91" s="260" t="s">
        <v>294</v>
      </c>
      <c r="E91" s="260">
        <v>5</v>
      </c>
      <c r="F91" s="260">
        <v>17</v>
      </c>
      <c r="G91" s="260" t="s">
        <v>294</v>
      </c>
      <c r="H91" s="260" t="s">
        <v>294</v>
      </c>
      <c r="I91" s="260">
        <v>72</v>
      </c>
      <c r="L91" s="291" t="s">
        <v>345</v>
      </c>
      <c r="N91" s="300">
        <v>75</v>
      </c>
      <c r="O91" s="300" t="s">
        <v>294</v>
      </c>
      <c r="P91" s="277" t="s">
        <v>294</v>
      </c>
      <c r="Q91" s="277">
        <v>4</v>
      </c>
      <c r="R91" s="277" t="s">
        <v>294</v>
      </c>
      <c r="S91" s="277" t="s">
        <v>294</v>
      </c>
      <c r="T91" s="300">
        <v>79</v>
      </c>
    </row>
    <row r="92" spans="1:20" ht="20.25" x14ac:dyDescent="0.25">
      <c r="A92" s="267" t="s">
        <v>327</v>
      </c>
      <c r="C92" s="260" t="s">
        <v>294</v>
      </c>
      <c r="D92" s="260" t="s">
        <v>294</v>
      </c>
      <c r="E92" s="260" t="s">
        <v>294</v>
      </c>
      <c r="F92" s="260" t="s">
        <v>294</v>
      </c>
      <c r="G92" s="260" t="s">
        <v>294</v>
      </c>
      <c r="H92" s="260" t="s">
        <v>294</v>
      </c>
      <c r="I92" s="260" t="s">
        <v>294</v>
      </c>
      <c r="L92" s="291" t="s">
        <v>346</v>
      </c>
      <c r="N92" s="300">
        <v>160</v>
      </c>
      <c r="O92" s="300" t="s">
        <v>294</v>
      </c>
      <c r="P92" s="277">
        <v>2</v>
      </c>
      <c r="Q92" s="277" t="s">
        <v>294</v>
      </c>
      <c r="R92" s="277" t="s">
        <v>294</v>
      </c>
      <c r="S92" s="277" t="s">
        <v>294</v>
      </c>
      <c r="T92" s="300">
        <v>162</v>
      </c>
    </row>
    <row r="93" spans="1:20" ht="20.25" x14ac:dyDescent="0.25">
      <c r="A93" s="265" t="s">
        <v>38</v>
      </c>
      <c r="C93" s="260" t="s">
        <v>294</v>
      </c>
      <c r="D93" s="260" t="s">
        <v>294</v>
      </c>
      <c r="E93" s="260" t="s">
        <v>294</v>
      </c>
      <c r="F93" s="260" t="s">
        <v>294</v>
      </c>
      <c r="G93" s="260" t="s">
        <v>294</v>
      </c>
      <c r="H93" s="260" t="s">
        <v>294</v>
      </c>
      <c r="I93" s="260" t="s">
        <v>294</v>
      </c>
      <c r="L93" s="291" t="s">
        <v>347</v>
      </c>
      <c r="N93" s="300">
        <v>82</v>
      </c>
      <c r="O93" s="300" t="s">
        <v>294</v>
      </c>
      <c r="P93" s="277">
        <v>4</v>
      </c>
      <c r="Q93" s="277">
        <v>13</v>
      </c>
      <c r="R93" s="277" t="s">
        <v>294</v>
      </c>
      <c r="S93" s="277" t="s">
        <v>294</v>
      </c>
      <c r="T93" s="300">
        <v>99</v>
      </c>
    </row>
    <row r="94" spans="1:20" ht="20.25" x14ac:dyDescent="0.25">
      <c r="A94" s="265" t="s">
        <v>328</v>
      </c>
      <c r="C94" s="260" t="s">
        <v>294</v>
      </c>
      <c r="D94" s="260" t="s">
        <v>294</v>
      </c>
      <c r="E94" s="260" t="s">
        <v>294</v>
      </c>
      <c r="F94" s="260" t="s">
        <v>294</v>
      </c>
      <c r="G94" s="260" t="s">
        <v>294</v>
      </c>
      <c r="H94" s="260" t="s">
        <v>294</v>
      </c>
      <c r="I94" s="260" t="s">
        <v>294</v>
      </c>
      <c r="L94" s="292" t="s">
        <v>348</v>
      </c>
      <c r="N94" s="277">
        <v>39</v>
      </c>
      <c r="O94" s="300" t="s">
        <v>294</v>
      </c>
      <c r="P94" s="277" t="s">
        <v>294</v>
      </c>
      <c r="Q94" s="277" t="s">
        <v>294</v>
      </c>
      <c r="R94" s="277" t="s">
        <v>294</v>
      </c>
      <c r="S94" s="277" t="s">
        <v>294</v>
      </c>
      <c r="T94" s="301">
        <v>39</v>
      </c>
    </row>
    <row r="95" spans="1:20" ht="20.25" x14ac:dyDescent="0.25">
      <c r="A95" s="265" t="s">
        <v>300</v>
      </c>
      <c r="C95" s="260" t="s">
        <v>294</v>
      </c>
      <c r="D95" s="260" t="s">
        <v>294</v>
      </c>
      <c r="E95" s="260" t="s">
        <v>294</v>
      </c>
      <c r="F95" s="260" t="s">
        <v>294</v>
      </c>
      <c r="G95" s="260" t="s">
        <v>294</v>
      </c>
      <c r="H95" s="260" t="s">
        <v>294</v>
      </c>
      <c r="I95" s="260" t="s">
        <v>294</v>
      </c>
      <c r="L95" s="298" t="s">
        <v>314</v>
      </c>
      <c r="M95" s="280"/>
      <c r="N95" s="274">
        <f>SUM(N91:N94)</f>
        <v>356</v>
      </c>
      <c r="O95" s="275"/>
      <c r="P95" s="274">
        <f>SUM(P91:P94)</f>
        <v>6</v>
      </c>
      <c r="Q95" s="274">
        <f>SUM(Q91:Q94)</f>
        <v>17</v>
      </c>
      <c r="R95" s="275"/>
      <c r="S95" s="275"/>
      <c r="T95" s="274">
        <f>SUM(T91:T94)</f>
        <v>379</v>
      </c>
    </row>
    <row r="96" spans="1:20" ht="20.25" x14ac:dyDescent="0.25">
      <c r="A96" s="265" t="s">
        <v>301</v>
      </c>
      <c r="C96" s="260" t="s">
        <v>294</v>
      </c>
      <c r="D96" s="260" t="s">
        <v>294</v>
      </c>
      <c r="E96" s="260" t="s">
        <v>294</v>
      </c>
      <c r="F96" s="260" t="s">
        <v>294</v>
      </c>
      <c r="G96" s="260" t="s">
        <v>294</v>
      </c>
      <c r="H96" s="260" t="s">
        <v>294</v>
      </c>
      <c r="I96" s="260" t="s">
        <v>294</v>
      </c>
      <c r="L96" s="291"/>
    </row>
    <row r="97" spans="1:20" ht="20.25" x14ac:dyDescent="0.25">
      <c r="A97" s="265" t="s">
        <v>302</v>
      </c>
      <c r="C97" s="260">
        <v>1</v>
      </c>
      <c r="D97" s="260" t="s">
        <v>294</v>
      </c>
      <c r="E97" s="260" t="s">
        <v>294</v>
      </c>
      <c r="F97" s="260" t="s">
        <v>294</v>
      </c>
      <c r="G97" s="260" t="s">
        <v>294</v>
      </c>
      <c r="H97" s="260" t="s">
        <v>294</v>
      </c>
      <c r="I97" s="260">
        <v>1</v>
      </c>
      <c r="L97" s="293"/>
    </row>
    <row r="98" spans="1:20" ht="20.25" x14ac:dyDescent="0.25">
      <c r="A98" s="265" t="s">
        <v>43</v>
      </c>
      <c r="C98" s="260">
        <v>2</v>
      </c>
      <c r="D98" s="260" t="s">
        <v>294</v>
      </c>
      <c r="E98" s="260" t="s">
        <v>294</v>
      </c>
      <c r="F98" s="260" t="s">
        <v>294</v>
      </c>
      <c r="G98" s="260" t="s">
        <v>294</v>
      </c>
      <c r="H98" s="260" t="s">
        <v>294</v>
      </c>
      <c r="I98" s="260">
        <v>2</v>
      </c>
      <c r="L98" s="291" t="s">
        <v>344</v>
      </c>
      <c r="M98" s="299" t="s">
        <v>323</v>
      </c>
      <c r="N98" s="291">
        <f>-N104</f>
        <v>0</v>
      </c>
      <c r="O98" s="291" t="s">
        <v>294</v>
      </c>
      <c r="P98" s="291" t="s">
        <v>294</v>
      </c>
      <c r="Q98" s="291" t="s">
        <v>294</v>
      </c>
      <c r="R98" s="291" t="s">
        <v>294</v>
      </c>
      <c r="S98" s="291" t="s">
        <v>294</v>
      </c>
      <c r="T98" s="291" t="s">
        <v>294</v>
      </c>
    </row>
    <row r="99" spans="1:20" ht="20.25" x14ac:dyDescent="0.25">
      <c r="A99" s="261" t="s">
        <v>0</v>
      </c>
      <c r="B99" s="273"/>
      <c r="C99" s="270">
        <f>SUM(C90:C98)</f>
        <v>53</v>
      </c>
      <c r="D99" s="271"/>
      <c r="E99" s="270">
        <f>SUM(E90:E98)</f>
        <v>6</v>
      </c>
      <c r="F99" s="270">
        <f>SUM(F90:F98)</f>
        <v>17</v>
      </c>
      <c r="G99" s="271"/>
      <c r="H99" s="271"/>
      <c r="I99" s="270">
        <f>SUM(I90:I98)</f>
        <v>76</v>
      </c>
      <c r="L99" s="291" t="s">
        <v>345</v>
      </c>
      <c r="N99" s="291" t="s">
        <v>294</v>
      </c>
      <c r="O99" s="291" t="s">
        <v>294</v>
      </c>
      <c r="P99" s="272" t="s">
        <v>294</v>
      </c>
      <c r="Q99" s="272" t="s">
        <v>294</v>
      </c>
      <c r="R99" s="272" t="s">
        <v>294</v>
      </c>
      <c r="S99" s="272" t="s">
        <v>294</v>
      </c>
      <c r="T99" s="292" t="s">
        <v>294</v>
      </c>
    </row>
    <row r="100" spans="1:20" ht="18" x14ac:dyDescent="0.25">
      <c r="L100" s="291" t="s">
        <v>346</v>
      </c>
      <c r="N100" s="292" t="s">
        <v>294</v>
      </c>
      <c r="O100" s="291" t="s">
        <v>294</v>
      </c>
      <c r="P100" s="272" t="s">
        <v>294</v>
      </c>
      <c r="Q100" s="272" t="s">
        <v>294</v>
      </c>
      <c r="R100" s="272" t="s">
        <v>294</v>
      </c>
      <c r="S100" s="272" t="s">
        <v>294</v>
      </c>
      <c r="T100" s="292" t="s">
        <v>294</v>
      </c>
    </row>
    <row r="101" spans="1:20" ht="20.25" x14ac:dyDescent="0.25">
      <c r="A101" s="265" t="s">
        <v>135</v>
      </c>
      <c r="B101" s="276" t="s">
        <v>329</v>
      </c>
      <c r="C101" s="260">
        <v>6</v>
      </c>
      <c r="D101" s="260" t="s">
        <v>294</v>
      </c>
      <c r="E101" s="260">
        <v>59</v>
      </c>
      <c r="F101" s="260">
        <v>1</v>
      </c>
      <c r="G101" s="260" t="s">
        <v>294</v>
      </c>
      <c r="H101" s="260" t="s">
        <v>294</v>
      </c>
      <c r="I101" s="260">
        <v>66</v>
      </c>
      <c r="L101" s="291" t="s">
        <v>347</v>
      </c>
      <c r="N101" s="291" t="s">
        <v>294</v>
      </c>
      <c r="O101" s="291" t="s">
        <v>294</v>
      </c>
      <c r="P101" s="272" t="s">
        <v>294</v>
      </c>
      <c r="Q101" s="272" t="s">
        <v>294</v>
      </c>
      <c r="R101" s="272" t="s">
        <v>294</v>
      </c>
      <c r="S101" s="272" t="s">
        <v>294</v>
      </c>
      <c r="T101" s="291" t="s">
        <v>294</v>
      </c>
    </row>
    <row r="102" spans="1:20" ht="20.25" x14ac:dyDescent="0.25">
      <c r="A102" s="265" t="s">
        <v>138</v>
      </c>
      <c r="C102" s="260">
        <v>36</v>
      </c>
      <c r="D102" s="260" t="s">
        <v>294</v>
      </c>
      <c r="E102" s="260">
        <v>61</v>
      </c>
      <c r="F102" s="260">
        <v>22</v>
      </c>
      <c r="G102" s="260" t="s">
        <v>294</v>
      </c>
      <c r="H102" s="260" t="s">
        <v>294</v>
      </c>
      <c r="I102" s="260">
        <v>119</v>
      </c>
      <c r="L102" s="292" t="s">
        <v>348</v>
      </c>
      <c r="N102" s="291" t="s">
        <v>294</v>
      </c>
      <c r="O102" s="291" t="s">
        <v>294</v>
      </c>
      <c r="P102" s="272" t="s">
        <v>294</v>
      </c>
      <c r="Q102" s="272" t="s">
        <v>294</v>
      </c>
      <c r="R102" s="272" t="s">
        <v>294</v>
      </c>
      <c r="S102" s="272" t="s">
        <v>294</v>
      </c>
      <c r="T102" s="291" t="s">
        <v>294</v>
      </c>
    </row>
    <row r="103" spans="1:20" ht="20.25" x14ac:dyDescent="0.25">
      <c r="A103" s="267" t="s">
        <v>327</v>
      </c>
      <c r="C103" s="260" t="s">
        <v>294</v>
      </c>
      <c r="D103" s="260" t="s">
        <v>294</v>
      </c>
      <c r="E103" s="260">
        <v>6</v>
      </c>
      <c r="F103" s="260" t="s">
        <v>294</v>
      </c>
      <c r="G103" s="260" t="s">
        <v>294</v>
      </c>
      <c r="H103" s="260" t="s">
        <v>294</v>
      </c>
      <c r="I103" s="260">
        <v>6</v>
      </c>
      <c r="L103" s="298" t="s">
        <v>314</v>
      </c>
    </row>
    <row r="104" spans="1:20" ht="20.25" x14ac:dyDescent="0.25">
      <c r="A104" s="265" t="s">
        <v>38</v>
      </c>
      <c r="C104" s="260">
        <v>1</v>
      </c>
      <c r="D104" s="260" t="s">
        <v>294</v>
      </c>
      <c r="E104" s="260">
        <v>3</v>
      </c>
      <c r="F104" s="260" t="s">
        <v>294</v>
      </c>
      <c r="G104" s="260" t="s">
        <v>294</v>
      </c>
      <c r="H104" s="260" t="s">
        <v>294</v>
      </c>
      <c r="I104" s="260">
        <v>4</v>
      </c>
      <c r="L104" s="292"/>
    </row>
    <row r="105" spans="1:20" ht="20.25" x14ac:dyDescent="0.25">
      <c r="A105" s="265" t="s">
        <v>328</v>
      </c>
      <c r="C105" s="260">
        <v>1</v>
      </c>
      <c r="D105" s="260" t="s">
        <v>294</v>
      </c>
      <c r="E105" s="260" t="s">
        <v>294</v>
      </c>
      <c r="F105" s="260" t="s">
        <v>294</v>
      </c>
      <c r="G105" s="260" t="s">
        <v>294</v>
      </c>
      <c r="H105" s="260" t="s">
        <v>294</v>
      </c>
      <c r="I105" s="260">
        <v>1</v>
      </c>
      <c r="L105" s="293"/>
    </row>
    <row r="106" spans="1:20" ht="20.25" x14ac:dyDescent="0.25">
      <c r="A106" s="265" t="s">
        <v>300</v>
      </c>
      <c r="C106" s="260" t="s">
        <v>294</v>
      </c>
      <c r="D106" s="260" t="s">
        <v>294</v>
      </c>
      <c r="E106" s="260">
        <v>1</v>
      </c>
      <c r="F106" s="260" t="s">
        <v>294</v>
      </c>
      <c r="G106" s="260" t="s">
        <v>294</v>
      </c>
      <c r="H106" s="260" t="s">
        <v>294</v>
      </c>
      <c r="I106" s="260">
        <v>1</v>
      </c>
      <c r="L106" s="291" t="s">
        <v>344</v>
      </c>
      <c r="M106" s="299" t="s">
        <v>63</v>
      </c>
      <c r="N106" s="291" t="s">
        <v>294</v>
      </c>
      <c r="O106" s="291" t="s">
        <v>294</v>
      </c>
      <c r="P106" s="291" t="s">
        <v>294</v>
      </c>
      <c r="Q106" s="291" t="s">
        <v>294</v>
      </c>
      <c r="R106" s="291" t="s">
        <v>294</v>
      </c>
      <c r="S106" s="291" t="s">
        <v>294</v>
      </c>
      <c r="T106" s="291" t="s">
        <v>294</v>
      </c>
    </row>
    <row r="107" spans="1:20" ht="20.25" x14ac:dyDescent="0.25">
      <c r="A107" s="265" t="s">
        <v>301</v>
      </c>
      <c r="C107" s="260">
        <v>10</v>
      </c>
      <c r="D107" s="260" t="s">
        <v>294</v>
      </c>
      <c r="E107" s="260">
        <v>3</v>
      </c>
      <c r="F107" s="260">
        <v>1</v>
      </c>
      <c r="G107" s="260" t="s">
        <v>294</v>
      </c>
      <c r="H107" s="260" t="s">
        <v>294</v>
      </c>
      <c r="I107" s="260">
        <v>14</v>
      </c>
      <c r="L107" s="291" t="s">
        <v>345</v>
      </c>
      <c r="N107" s="291">
        <v>2</v>
      </c>
      <c r="O107" s="291" t="s">
        <v>294</v>
      </c>
      <c r="P107" s="272" t="s">
        <v>294</v>
      </c>
      <c r="Q107" s="272" t="s">
        <v>294</v>
      </c>
      <c r="R107" s="272" t="s">
        <v>294</v>
      </c>
      <c r="S107" s="272" t="s">
        <v>294</v>
      </c>
      <c r="T107" s="291">
        <v>2</v>
      </c>
    </row>
    <row r="108" spans="1:20" ht="20.25" x14ac:dyDescent="0.25">
      <c r="A108" s="265" t="s">
        <v>302</v>
      </c>
      <c r="C108" s="260">
        <v>2</v>
      </c>
      <c r="D108" s="260" t="s">
        <v>294</v>
      </c>
      <c r="E108" s="260">
        <v>3</v>
      </c>
      <c r="F108" s="260" t="s">
        <v>294</v>
      </c>
      <c r="G108" s="260" t="s">
        <v>294</v>
      </c>
      <c r="H108" s="260" t="s">
        <v>294</v>
      </c>
      <c r="I108" s="260">
        <v>5</v>
      </c>
      <c r="L108" s="291" t="s">
        <v>346</v>
      </c>
      <c r="N108" s="291">
        <v>1</v>
      </c>
      <c r="O108" s="291" t="s">
        <v>294</v>
      </c>
      <c r="P108" s="272" t="s">
        <v>294</v>
      </c>
      <c r="Q108" s="272" t="s">
        <v>294</v>
      </c>
      <c r="R108" s="272" t="s">
        <v>294</v>
      </c>
      <c r="S108" s="272" t="s">
        <v>294</v>
      </c>
      <c r="T108" s="291">
        <v>1</v>
      </c>
    </row>
    <row r="109" spans="1:20" ht="20.25" x14ac:dyDescent="0.25">
      <c r="A109" s="265" t="s">
        <v>43</v>
      </c>
      <c r="C109" s="260" t="s">
        <v>294</v>
      </c>
      <c r="D109" s="260" t="s">
        <v>294</v>
      </c>
      <c r="E109" s="260" t="s">
        <v>294</v>
      </c>
      <c r="F109" s="260" t="s">
        <v>294</v>
      </c>
      <c r="G109" s="260" t="s">
        <v>294</v>
      </c>
      <c r="H109" s="260" t="s">
        <v>294</v>
      </c>
      <c r="I109" s="260" t="s">
        <v>294</v>
      </c>
      <c r="L109" s="291" t="s">
        <v>347</v>
      </c>
      <c r="N109" s="291" t="s">
        <v>294</v>
      </c>
      <c r="O109" s="291" t="s">
        <v>294</v>
      </c>
      <c r="P109" s="272" t="s">
        <v>294</v>
      </c>
      <c r="Q109" s="272" t="s">
        <v>294</v>
      </c>
      <c r="R109" s="272" t="s">
        <v>294</v>
      </c>
      <c r="S109" s="272" t="s">
        <v>294</v>
      </c>
      <c r="T109" s="291" t="s">
        <v>294</v>
      </c>
    </row>
    <row r="110" spans="1:20" ht="20.25" x14ac:dyDescent="0.25">
      <c r="A110" s="261" t="s">
        <v>0</v>
      </c>
      <c r="B110" s="273"/>
      <c r="C110" s="270">
        <f>SUM(C101:C109)</f>
        <v>56</v>
      </c>
      <c r="D110" s="271" t="s">
        <v>294</v>
      </c>
      <c r="E110" s="270">
        <f>SUM(E101:E109)</f>
        <v>136</v>
      </c>
      <c r="F110" s="270">
        <f>SUM(F101:F109)</f>
        <v>24</v>
      </c>
      <c r="G110" s="271" t="s">
        <v>294</v>
      </c>
      <c r="H110" s="271" t="s">
        <v>294</v>
      </c>
      <c r="I110" s="270">
        <f>SUM(I101:I109)</f>
        <v>216</v>
      </c>
      <c r="L110" s="292" t="s">
        <v>348</v>
      </c>
      <c r="N110" s="291" t="s">
        <v>294</v>
      </c>
      <c r="O110" s="291" t="s">
        <v>294</v>
      </c>
      <c r="P110" s="272" t="s">
        <v>294</v>
      </c>
      <c r="Q110" s="272" t="s">
        <v>294</v>
      </c>
      <c r="R110" s="272" t="s">
        <v>294</v>
      </c>
      <c r="S110" s="272" t="s">
        <v>294</v>
      </c>
      <c r="T110" s="291" t="s">
        <v>294</v>
      </c>
    </row>
    <row r="111" spans="1:20" ht="18.75" x14ac:dyDescent="0.25">
      <c r="L111" s="298" t="s">
        <v>314</v>
      </c>
      <c r="N111" s="302">
        <f>SUM(N107:N110)</f>
        <v>3</v>
      </c>
      <c r="O111" s="138"/>
      <c r="P111" s="138"/>
      <c r="Q111" s="138"/>
      <c r="R111" s="138"/>
      <c r="S111" s="138"/>
      <c r="T111" s="302">
        <f>SUM(T107:T110)</f>
        <v>3</v>
      </c>
    </row>
    <row r="112" spans="1:20" ht="20.25" x14ac:dyDescent="0.25">
      <c r="A112" s="265" t="s">
        <v>135</v>
      </c>
      <c r="B112" s="265" t="s">
        <v>64</v>
      </c>
      <c r="C112" s="272" t="s">
        <v>294</v>
      </c>
      <c r="D112" s="272" t="s">
        <v>294</v>
      </c>
      <c r="E112" s="272">
        <v>1</v>
      </c>
      <c r="F112" s="272" t="s">
        <v>294</v>
      </c>
      <c r="G112" s="272" t="s">
        <v>294</v>
      </c>
      <c r="H112" s="272" t="s">
        <v>294</v>
      </c>
      <c r="I112" s="272">
        <v>1</v>
      </c>
      <c r="L112" s="291"/>
    </row>
    <row r="113" spans="1:20" ht="20.25" x14ac:dyDescent="0.25">
      <c r="A113" s="265" t="s">
        <v>138</v>
      </c>
      <c r="C113" s="272" t="s">
        <v>294</v>
      </c>
      <c r="D113" s="272" t="s">
        <v>294</v>
      </c>
      <c r="E113" s="272">
        <v>1</v>
      </c>
      <c r="F113" s="272">
        <v>1</v>
      </c>
      <c r="G113" s="272" t="s">
        <v>294</v>
      </c>
      <c r="H113" s="272" t="s">
        <v>294</v>
      </c>
      <c r="I113" s="272">
        <v>2</v>
      </c>
      <c r="L113" s="293"/>
    </row>
    <row r="114" spans="1:20" ht="18" x14ac:dyDescent="0.25">
      <c r="A114" s="267" t="s">
        <v>327</v>
      </c>
      <c r="C114" s="272" t="s">
        <v>294</v>
      </c>
      <c r="D114" s="272" t="s">
        <v>294</v>
      </c>
      <c r="E114" s="272" t="s">
        <v>294</v>
      </c>
      <c r="F114" s="272" t="s">
        <v>294</v>
      </c>
      <c r="G114" s="272" t="s">
        <v>294</v>
      </c>
      <c r="H114" s="272" t="s">
        <v>294</v>
      </c>
      <c r="I114" s="272" t="s">
        <v>294</v>
      </c>
      <c r="L114" s="291" t="s">
        <v>344</v>
      </c>
      <c r="M114" s="299" t="s">
        <v>342</v>
      </c>
      <c r="N114" s="291" t="s">
        <v>294</v>
      </c>
      <c r="O114" s="291" t="s">
        <v>294</v>
      </c>
      <c r="P114" s="291" t="s">
        <v>294</v>
      </c>
      <c r="Q114" s="291" t="s">
        <v>294</v>
      </c>
      <c r="R114" s="291" t="s">
        <v>294</v>
      </c>
      <c r="S114" s="291" t="s">
        <v>294</v>
      </c>
      <c r="T114" s="291" t="s">
        <v>294</v>
      </c>
    </row>
    <row r="115" spans="1:20" ht="20.25" x14ac:dyDescent="0.25">
      <c r="A115" s="265" t="s">
        <v>38</v>
      </c>
      <c r="C115" s="272" t="s">
        <v>294</v>
      </c>
      <c r="D115" s="272" t="s">
        <v>294</v>
      </c>
      <c r="E115" s="272" t="s">
        <v>294</v>
      </c>
      <c r="F115" s="272" t="s">
        <v>294</v>
      </c>
      <c r="G115" s="272" t="s">
        <v>294</v>
      </c>
      <c r="H115" s="272" t="s">
        <v>294</v>
      </c>
      <c r="I115" s="272" t="s">
        <v>294</v>
      </c>
      <c r="L115" s="291" t="s">
        <v>345</v>
      </c>
      <c r="N115" s="291" t="s">
        <v>294</v>
      </c>
      <c r="O115" s="291" t="s">
        <v>294</v>
      </c>
      <c r="P115" s="272" t="s">
        <v>294</v>
      </c>
      <c r="Q115" s="272" t="s">
        <v>294</v>
      </c>
      <c r="R115" s="272" t="s">
        <v>294</v>
      </c>
      <c r="S115" s="272" t="s">
        <v>294</v>
      </c>
      <c r="T115" s="292" t="s">
        <v>294</v>
      </c>
    </row>
    <row r="116" spans="1:20" ht="20.25" x14ac:dyDescent="0.25">
      <c r="A116" s="265" t="s">
        <v>328</v>
      </c>
      <c r="C116" s="272" t="s">
        <v>294</v>
      </c>
      <c r="D116" s="272" t="s">
        <v>294</v>
      </c>
      <c r="E116" s="272">
        <v>1</v>
      </c>
      <c r="F116" s="272" t="s">
        <v>294</v>
      </c>
      <c r="G116" s="272" t="s">
        <v>294</v>
      </c>
      <c r="H116" s="272" t="s">
        <v>294</v>
      </c>
      <c r="I116" s="272">
        <v>1</v>
      </c>
      <c r="L116" s="291" t="s">
        <v>346</v>
      </c>
      <c r="N116" s="291" t="s">
        <v>294</v>
      </c>
      <c r="O116" s="291" t="s">
        <v>294</v>
      </c>
      <c r="P116" s="272" t="s">
        <v>294</v>
      </c>
      <c r="Q116" s="272" t="s">
        <v>294</v>
      </c>
      <c r="R116" s="272" t="s">
        <v>294</v>
      </c>
      <c r="S116" s="272" t="s">
        <v>294</v>
      </c>
      <c r="T116" s="291" t="s">
        <v>294</v>
      </c>
    </row>
    <row r="117" spans="1:20" ht="20.25" x14ac:dyDescent="0.25">
      <c r="A117" s="265" t="s">
        <v>300</v>
      </c>
      <c r="C117" s="272" t="s">
        <v>294</v>
      </c>
      <c r="D117" s="272" t="s">
        <v>294</v>
      </c>
      <c r="E117" s="272">
        <v>16</v>
      </c>
      <c r="F117" s="272" t="s">
        <v>294</v>
      </c>
      <c r="G117" s="272" t="s">
        <v>294</v>
      </c>
      <c r="H117" s="272" t="s">
        <v>294</v>
      </c>
      <c r="I117" s="272">
        <v>16</v>
      </c>
      <c r="L117" s="291" t="s">
        <v>347</v>
      </c>
      <c r="N117" s="291" t="s">
        <v>294</v>
      </c>
      <c r="O117" s="291" t="s">
        <v>294</v>
      </c>
      <c r="P117" s="272" t="s">
        <v>294</v>
      </c>
      <c r="Q117" s="272" t="s">
        <v>294</v>
      </c>
      <c r="R117" s="272" t="s">
        <v>294</v>
      </c>
      <c r="S117" s="272" t="s">
        <v>294</v>
      </c>
      <c r="T117" s="291" t="s">
        <v>294</v>
      </c>
    </row>
    <row r="118" spans="1:20" ht="20.25" x14ac:dyDescent="0.25">
      <c r="A118" s="265" t="s">
        <v>301</v>
      </c>
      <c r="C118" s="272">
        <v>3</v>
      </c>
      <c r="D118" s="272" t="s">
        <v>294</v>
      </c>
      <c r="E118" s="272" t="s">
        <v>294</v>
      </c>
      <c r="F118" s="272" t="s">
        <v>294</v>
      </c>
      <c r="G118" s="272" t="s">
        <v>294</v>
      </c>
      <c r="H118" s="272" t="s">
        <v>294</v>
      </c>
      <c r="I118" s="272">
        <v>3</v>
      </c>
      <c r="L118" s="292" t="s">
        <v>348</v>
      </c>
      <c r="N118" s="291" t="s">
        <v>294</v>
      </c>
      <c r="O118" s="291" t="s">
        <v>294</v>
      </c>
      <c r="P118" s="272" t="s">
        <v>294</v>
      </c>
      <c r="Q118" s="272" t="s">
        <v>294</v>
      </c>
      <c r="R118" s="272" t="s">
        <v>294</v>
      </c>
      <c r="S118" s="272" t="s">
        <v>294</v>
      </c>
      <c r="T118" s="291" t="s">
        <v>294</v>
      </c>
    </row>
    <row r="119" spans="1:20" ht="20.25" x14ac:dyDescent="0.25">
      <c r="A119" s="265" t="s">
        <v>302</v>
      </c>
      <c r="C119" s="272">
        <v>1</v>
      </c>
      <c r="D119" s="272" t="s">
        <v>294</v>
      </c>
      <c r="E119" s="272">
        <v>1</v>
      </c>
      <c r="F119" s="272" t="s">
        <v>294</v>
      </c>
      <c r="G119" s="272" t="s">
        <v>294</v>
      </c>
      <c r="H119" s="272" t="s">
        <v>294</v>
      </c>
      <c r="I119" s="272">
        <v>2</v>
      </c>
      <c r="L119" s="298" t="s">
        <v>314</v>
      </c>
      <c r="M119" s="273"/>
      <c r="N119" s="273"/>
      <c r="O119" s="273"/>
      <c r="P119" s="273"/>
      <c r="Q119" s="273"/>
      <c r="R119" s="273"/>
      <c r="S119" s="273"/>
      <c r="T119" s="273"/>
    </row>
    <row r="120" spans="1:20" ht="20.25" x14ac:dyDescent="0.25">
      <c r="A120" s="265" t="s">
        <v>43</v>
      </c>
      <c r="C120" s="272" t="s">
        <v>294</v>
      </c>
      <c r="D120" s="272" t="s">
        <v>294</v>
      </c>
      <c r="E120" s="272" t="s">
        <v>294</v>
      </c>
      <c r="F120" s="272" t="s">
        <v>294</v>
      </c>
      <c r="G120" s="272" t="s">
        <v>294</v>
      </c>
      <c r="H120" s="272" t="s">
        <v>294</v>
      </c>
      <c r="I120" s="272" t="s">
        <v>294</v>
      </c>
      <c r="L120" s="291"/>
    </row>
    <row r="121" spans="1:20" ht="20.25" x14ac:dyDescent="0.25">
      <c r="A121" s="261" t="s">
        <v>0</v>
      </c>
      <c r="B121" s="273"/>
      <c r="C121" s="284">
        <f>SUM(C112:C120)</f>
        <v>4</v>
      </c>
      <c r="D121" s="285"/>
      <c r="E121" s="284">
        <f>SUM(E112:E120)</f>
        <v>20</v>
      </c>
      <c r="F121" s="284">
        <f>SUM(F112:F120)</f>
        <v>1</v>
      </c>
      <c r="G121" s="285"/>
      <c r="H121" s="285"/>
      <c r="I121" s="284">
        <f>SUM(I112:I120)</f>
        <v>25</v>
      </c>
      <c r="L121" s="294"/>
    </row>
    <row r="122" spans="1:20" ht="18" x14ac:dyDescent="0.25">
      <c r="L122" s="291" t="s">
        <v>344</v>
      </c>
      <c r="M122" s="299" t="s">
        <v>324</v>
      </c>
      <c r="N122" s="291" t="s">
        <v>294</v>
      </c>
      <c r="O122" s="291" t="s">
        <v>294</v>
      </c>
      <c r="P122" s="300">
        <v>1</v>
      </c>
      <c r="Q122" s="300" t="s">
        <v>294</v>
      </c>
      <c r="R122" s="300" t="s">
        <v>294</v>
      </c>
      <c r="S122" s="300" t="s">
        <v>294</v>
      </c>
      <c r="T122" s="303">
        <v>1</v>
      </c>
    </row>
    <row r="123" spans="1:20" ht="20.25" x14ac:dyDescent="0.25">
      <c r="A123" s="265" t="s">
        <v>135</v>
      </c>
      <c r="B123" s="265" t="s">
        <v>330</v>
      </c>
      <c r="C123" s="260">
        <v>50</v>
      </c>
      <c r="D123" s="260" t="s">
        <v>294</v>
      </c>
      <c r="E123" s="260">
        <v>2</v>
      </c>
      <c r="F123" s="260" t="s">
        <v>294</v>
      </c>
      <c r="G123" s="260" t="s">
        <v>294</v>
      </c>
      <c r="H123" s="260" t="s">
        <v>294</v>
      </c>
      <c r="I123" s="260">
        <v>52</v>
      </c>
      <c r="L123" s="291" t="s">
        <v>345</v>
      </c>
      <c r="N123" s="291" t="s">
        <v>294</v>
      </c>
      <c r="O123" s="291" t="s">
        <v>294</v>
      </c>
      <c r="P123" s="277" t="s">
        <v>294</v>
      </c>
      <c r="Q123" s="277" t="s">
        <v>294</v>
      </c>
      <c r="R123" s="277" t="s">
        <v>294</v>
      </c>
      <c r="S123" s="277" t="s">
        <v>294</v>
      </c>
      <c r="T123" s="303" t="s">
        <v>294</v>
      </c>
    </row>
    <row r="124" spans="1:20" ht="20.25" x14ac:dyDescent="0.25">
      <c r="A124" s="265" t="s">
        <v>138</v>
      </c>
      <c r="C124" s="260">
        <v>4</v>
      </c>
      <c r="D124" s="260" t="s">
        <v>294</v>
      </c>
      <c r="E124" s="260">
        <v>9</v>
      </c>
      <c r="F124" s="260">
        <v>2</v>
      </c>
      <c r="G124" s="260" t="s">
        <v>294</v>
      </c>
      <c r="H124" s="260" t="s">
        <v>294</v>
      </c>
      <c r="I124" s="260">
        <v>15</v>
      </c>
      <c r="L124" s="291" t="s">
        <v>346</v>
      </c>
      <c r="N124" s="291" t="s">
        <v>294</v>
      </c>
      <c r="O124" s="291" t="s">
        <v>294</v>
      </c>
      <c r="P124" s="277" t="s">
        <v>294</v>
      </c>
      <c r="Q124" s="277" t="s">
        <v>294</v>
      </c>
      <c r="R124" s="277" t="s">
        <v>294</v>
      </c>
      <c r="S124" s="277" t="s">
        <v>294</v>
      </c>
      <c r="T124" s="300" t="s">
        <v>294</v>
      </c>
    </row>
    <row r="125" spans="1:20" ht="20.25" x14ac:dyDescent="0.25">
      <c r="A125" s="267" t="s">
        <v>327</v>
      </c>
      <c r="C125" s="260" t="s">
        <v>294</v>
      </c>
      <c r="D125" s="260" t="s">
        <v>294</v>
      </c>
      <c r="E125" s="260" t="s">
        <v>294</v>
      </c>
      <c r="F125" s="260" t="s">
        <v>294</v>
      </c>
      <c r="G125" s="260" t="s">
        <v>294</v>
      </c>
      <c r="H125" s="260" t="s">
        <v>294</v>
      </c>
      <c r="I125" s="260" t="s">
        <v>294</v>
      </c>
      <c r="L125" s="291" t="s">
        <v>347</v>
      </c>
      <c r="N125" s="291" t="s">
        <v>294</v>
      </c>
      <c r="O125" s="291" t="s">
        <v>294</v>
      </c>
      <c r="P125" s="277" t="s">
        <v>294</v>
      </c>
      <c r="Q125" s="277" t="s">
        <v>294</v>
      </c>
      <c r="R125" s="277" t="s">
        <v>294</v>
      </c>
      <c r="S125" s="277" t="s">
        <v>294</v>
      </c>
      <c r="T125" s="300" t="s">
        <v>294</v>
      </c>
    </row>
    <row r="126" spans="1:20" ht="20.25" x14ac:dyDescent="0.25">
      <c r="A126" s="265" t="s">
        <v>38</v>
      </c>
      <c r="C126" s="260" t="s">
        <v>294</v>
      </c>
      <c r="D126" s="260" t="s">
        <v>294</v>
      </c>
      <c r="E126" s="260" t="s">
        <v>294</v>
      </c>
      <c r="F126" s="260">
        <v>1</v>
      </c>
      <c r="G126" s="260" t="s">
        <v>294</v>
      </c>
      <c r="H126" s="260" t="s">
        <v>294</v>
      </c>
      <c r="I126" s="260">
        <v>1</v>
      </c>
      <c r="L126" s="292" t="s">
        <v>348</v>
      </c>
      <c r="N126" s="291" t="s">
        <v>294</v>
      </c>
      <c r="O126" s="291" t="s">
        <v>294</v>
      </c>
      <c r="P126" s="277" t="s">
        <v>294</v>
      </c>
      <c r="Q126" s="277" t="s">
        <v>294</v>
      </c>
      <c r="R126" s="277" t="s">
        <v>294</v>
      </c>
      <c r="S126" s="277" t="s">
        <v>294</v>
      </c>
      <c r="T126" s="300" t="s">
        <v>294</v>
      </c>
    </row>
    <row r="127" spans="1:20" ht="20.25" x14ac:dyDescent="0.3">
      <c r="A127" s="265" t="s">
        <v>328</v>
      </c>
      <c r="C127" s="260">
        <v>9</v>
      </c>
      <c r="D127" s="260" t="s">
        <v>294</v>
      </c>
      <c r="E127" s="260">
        <v>15</v>
      </c>
      <c r="F127" s="260" t="s">
        <v>294</v>
      </c>
      <c r="G127" s="260" t="s">
        <v>294</v>
      </c>
      <c r="H127" s="260" t="s">
        <v>294</v>
      </c>
      <c r="I127" s="260">
        <v>24</v>
      </c>
      <c r="L127" s="298" t="s">
        <v>314</v>
      </c>
      <c r="M127" s="273"/>
      <c r="N127" s="273"/>
      <c r="O127" s="273"/>
      <c r="P127" s="282">
        <f>SUM(P122:P126)</f>
        <v>1</v>
      </c>
      <c r="Q127" s="283"/>
      <c r="R127" s="283"/>
      <c r="S127" s="283"/>
      <c r="T127" s="282">
        <f>SUM(T122:T126)</f>
        <v>1</v>
      </c>
    </row>
    <row r="128" spans="1:20" ht="20.25" x14ac:dyDescent="0.25">
      <c r="A128" s="265" t="s">
        <v>300</v>
      </c>
      <c r="C128" s="260" t="s">
        <v>294</v>
      </c>
      <c r="D128" s="260" t="s">
        <v>294</v>
      </c>
      <c r="E128" s="260" t="s">
        <v>294</v>
      </c>
      <c r="F128" s="260" t="s">
        <v>294</v>
      </c>
      <c r="G128" s="260" t="s">
        <v>294</v>
      </c>
      <c r="H128" s="260" t="s">
        <v>294</v>
      </c>
      <c r="I128" s="260" t="s">
        <v>294</v>
      </c>
      <c r="L128" s="264"/>
    </row>
    <row r="129" spans="1:20" ht="20.25" x14ac:dyDescent="0.25">
      <c r="A129" s="265" t="s">
        <v>301</v>
      </c>
      <c r="C129" s="260" t="s">
        <v>294</v>
      </c>
      <c r="D129" s="260" t="s">
        <v>294</v>
      </c>
      <c r="E129" s="260" t="s">
        <v>294</v>
      </c>
      <c r="F129" s="260" t="s">
        <v>294</v>
      </c>
      <c r="G129" s="260" t="s">
        <v>294</v>
      </c>
      <c r="H129" s="260" t="s">
        <v>294</v>
      </c>
      <c r="I129" s="260" t="s">
        <v>294</v>
      </c>
      <c r="L129" s="291" t="s">
        <v>344</v>
      </c>
      <c r="M129" s="304" t="s">
        <v>325</v>
      </c>
      <c r="N129" s="291" t="s">
        <v>294</v>
      </c>
      <c r="O129" s="291" t="s">
        <v>294</v>
      </c>
      <c r="P129" s="291" t="s">
        <v>294</v>
      </c>
      <c r="Q129" s="291" t="s">
        <v>294</v>
      </c>
      <c r="R129" s="291" t="s">
        <v>294</v>
      </c>
      <c r="S129" s="291" t="s">
        <v>294</v>
      </c>
      <c r="T129" s="291" t="s">
        <v>294</v>
      </c>
    </row>
    <row r="130" spans="1:20" ht="20.25" x14ac:dyDescent="0.25">
      <c r="A130" s="265" t="s">
        <v>302</v>
      </c>
      <c r="C130" s="260">
        <v>5</v>
      </c>
      <c r="D130" s="260" t="s">
        <v>294</v>
      </c>
      <c r="E130" s="260" t="s">
        <v>294</v>
      </c>
      <c r="F130" s="260" t="s">
        <v>294</v>
      </c>
      <c r="G130" s="260" t="s">
        <v>294</v>
      </c>
      <c r="H130" s="260" t="s">
        <v>294</v>
      </c>
      <c r="I130" s="260">
        <v>5</v>
      </c>
      <c r="L130" s="291" t="s">
        <v>345</v>
      </c>
      <c r="N130" s="291" t="s">
        <v>294</v>
      </c>
      <c r="O130" s="291" t="s">
        <v>294</v>
      </c>
      <c r="P130" s="272" t="s">
        <v>294</v>
      </c>
      <c r="Q130" s="272" t="s">
        <v>294</v>
      </c>
      <c r="R130" s="272" t="s">
        <v>294</v>
      </c>
      <c r="S130" s="272" t="s">
        <v>294</v>
      </c>
      <c r="T130" s="292" t="s">
        <v>294</v>
      </c>
    </row>
    <row r="131" spans="1:20" ht="20.25" x14ac:dyDescent="0.25">
      <c r="A131" s="265" t="s">
        <v>43</v>
      </c>
      <c r="C131" s="260" t="s">
        <v>294</v>
      </c>
      <c r="D131" s="260" t="s">
        <v>294</v>
      </c>
      <c r="E131" s="260" t="s">
        <v>294</v>
      </c>
      <c r="F131" s="260" t="s">
        <v>294</v>
      </c>
      <c r="G131" s="260" t="s">
        <v>294</v>
      </c>
      <c r="H131" s="260" t="s">
        <v>294</v>
      </c>
      <c r="I131" s="260" t="s">
        <v>294</v>
      </c>
      <c r="L131" s="291" t="s">
        <v>346</v>
      </c>
      <c r="N131" s="291" t="s">
        <v>294</v>
      </c>
      <c r="O131" s="291" t="s">
        <v>294</v>
      </c>
      <c r="P131" s="272">
        <v>1</v>
      </c>
      <c r="Q131" s="272" t="s">
        <v>294</v>
      </c>
      <c r="R131" s="272" t="s">
        <v>294</v>
      </c>
      <c r="S131" s="272" t="s">
        <v>294</v>
      </c>
      <c r="T131" s="291">
        <v>1</v>
      </c>
    </row>
    <row r="132" spans="1:20" ht="20.25" x14ac:dyDescent="0.25">
      <c r="A132" s="261" t="s">
        <v>0</v>
      </c>
      <c r="B132" s="281"/>
      <c r="C132" s="270">
        <f>SUM(C123:C131)</f>
        <v>68</v>
      </c>
      <c r="D132" s="271"/>
      <c r="E132" s="270">
        <f>SUM(E123:E131)</f>
        <v>26</v>
      </c>
      <c r="F132" s="270">
        <f>SUM(F123:F131)</f>
        <v>3</v>
      </c>
      <c r="G132" s="271"/>
      <c r="H132" s="271"/>
      <c r="I132" s="270">
        <f>SUM(I123:I131)</f>
        <v>97</v>
      </c>
      <c r="L132" s="291" t="s">
        <v>347</v>
      </c>
      <c r="N132" s="291" t="s">
        <v>294</v>
      </c>
      <c r="O132" s="291" t="s">
        <v>294</v>
      </c>
      <c r="P132" s="272" t="s">
        <v>294</v>
      </c>
      <c r="Q132" s="272" t="s">
        <v>294</v>
      </c>
      <c r="R132" s="272" t="s">
        <v>294</v>
      </c>
      <c r="S132" s="272" t="s">
        <v>294</v>
      </c>
      <c r="T132" s="291" t="s">
        <v>294</v>
      </c>
    </row>
    <row r="133" spans="1:20" ht="18" x14ac:dyDescent="0.25">
      <c r="L133" s="292" t="s">
        <v>348</v>
      </c>
      <c r="N133" s="291" t="s">
        <v>294</v>
      </c>
      <c r="O133" s="291" t="s">
        <v>294</v>
      </c>
      <c r="P133" s="272" t="s">
        <v>294</v>
      </c>
      <c r="Q133" s="272" t="s">
        <v>294</v>
      </c>
      <c r="R133" s="272" t="s">
        <v>294</v>
      </c>
      <c r="S133" s="272" t="s">
        <v>294</v>
      </c>
      <c r="T133" s="291" t="s">
        <v>294</v>
      </c>
    </row>
    <row r="134" spans="1:20" ht="20.25" x14ac:dyDescent="0.25">
      <c r="A134" s="265" t="s">
        <v>135</v>
      </c>
      <c r="B134" s="265" t="s">
        <v>325</v>
      </c>
      <c r="C134" s="260">
        <v>1</v>
      </c>
      <c r="D134" s="260" t="s">
        <v>294</v>
      </c>
      <c r="E134" s="260">
        <v>13</v>
      </c>
      <c r="F134" s="260">
        <v>1</v>
      </c>
      <c r="G134" s="260" t="s">
        <v>294</v>
      </c>
      <c r="H134" s="260" t="s">
        <v>294</v>
      </c>
      <c r="I134" s="260">
        <v>15</v>
      </c>
      <c r="L134" s="298" t="s">
        <v>314</v>
      </c>
      <c r="M134" s="273"/>
      <c r="N134" s="273"/>
      <c r="O134" s="273"/>
      <c r="P134" s="284">
        <f>SUM(P131:P133)</f>
        <v>1</v>
      </c>
      <c r="Q134" s="285"/>
      <c r="R134" s="285"/>
      <c r="S134" s="285"/>
      <c r="T134" s="284">
        <f>SUM(T131:T133)</f>
        <v>1</v>
      </c>
    </row>
    <row r="135" spans="1:20" ht="20.25" x14ac:dyDescent="0.25">
      <c r="A135" s="265" t="s">
        <v>138</v>
      </c>
      <c r="C135" s="260">
        <v>1</v>
      </c>
      <c r="D135" s="260" t="s">
        <v>294</v>
      </c>
      <c r="E135" s="260">
        <v>36</v>
      </c>
      <c r="F135" s="260">
        <v>13</v>
      </c>
      <c r="G135" s="260">
        <v>1</v>
      </c>
      <c r="H135" s="260" t="s">
        <v>294</v>
      </c>
      <c r="I135" s="260">
        <v>51</v>
      </c>
      <c r="L135" s="295"/>
    </row>
    <row r="136" spans="1:20" ht="20.25" x14ac:dyDescent="0.25">
      <c r="A136" s="267" t="s">
        <v>327</v>
      </c>
      <c r="C136" s="260" t="s">
        <v>294</v>
      </c>
      <c r="D136" s="260" t="s">
        <v>294</v>
      </c>
      <c r="E136" s="260">
        <v>1</v>
      </c>
      <c r="F136" s="260" t="s">
        <v>294</v>
      </c>
      <c r="G136" s="260" t="s">
        <v>294</v>
      </c>
      <c r="H136" s="260" t="s">
        <v>294</v>
      </c>
      <c r="I136" s="260">
        <v>1</v>
      </c>
      <c r="L136" s="291" t="s">
        <v>344</v>
      </c>
      <c r="M136" s="267" t="s">
        <v>326</v>
      </c>
      <c r="N136" s="291" t="s">
        <v>294</v>
      </c>
      <c r="O136" s="291" t="s">
        <v>294</v>
      </c>
      <c r="P136" s="291" t="s">
        <v>294</v>
      </c>
      <c r="Q136" s="291" t="s">
        <v>294</v>
      </c>
      <c r="R136" s="291" t="s">
        <v>294</v>
      </c>
      <c r="S136" s="291" t="s">
        <v>294</v>
      </c>
      <c r="T136" s="291" t="s">
        <v>294</v>
      </c>
    </row>
    <row r="137" spans="1:20" ht="20.25" x14ac:dyDescent="0.25">
      <c r="A137" s="265" t="s">
        <v>38</v>
      </c>
      <c r="C137" s="260" t="s">
        <v>294</v>
      </c>
      <c r="D137" s="260" t="s">
        <v>294</v>
      </c>
      <c r="E137" s="260">
        <v>19</v>
      </c>
      <c r="F137" s="260" t="s">
        <v>294</v>
      </c>
      <c r="G137" s="260" t="s">
        <v>294</v>
      </c>
      <c r="H137" s="260" t="s">
        <v>294</v>
      </c>
      <c r="I137" s="260">
        <v>19</v>
      </c>
      <c r="L137" s="291" t="s">
        <v>345</v>
      </c>
      <c r="N137" s="291">
        <v>5</v>
      </c>
      <c r="O137" s="291" t="s">
        <v>294</v>
      </c>
      <c r="P137" s="272">
        <v>6</v>
      </c>
      <c r="Q137" s="272">
        <v>6</v>
      </c>
      <c r="R137" s="272" t="s">
        <v>294</v>
      </c>
      <c r="S137" s="272" t="s">
        <v>294</v>
      </c>
      <c r="T137" s="292">
        <v>17</v>
      </c>
    </row>
    <row r="138" spans="1:20" ht="20.25" x14ac:dyDescent="0.25">
      <c r="A138" s="265" t="s">
        <v>328</v>
      </c>
      <c r="C138" s="260">
        <v>2</v>
      </c>
      <c r="D138" s="260" t="s">
        <v>294</v>
      </c>
      <c r="E138" s="260">
        <v>82</v>
      </c>
      <c r="F138" s="260" t="s">
        <v>294</v>
      </c>
      <c r="G138" s="260" t="s">
        <v>294</v>
      </c>
      <c r="H138" s="260" t="s">
        <v>294</v>
      </c>
      <c r="I138" s="260">
        <v>84</v>
      </c>
      <c r="L138" s="291" t="s">
        <v>346</v>
      </c>
      <c r="N138" s="291" t="s">
        <v>294</v>
      </c>
      <c r="O138" s="291" t="s">
        <v>294</v>
      </c>
      <c r="P138" s="272" t="s">
        <v>294</v>
      </c>
      <c r="Q138" s="272" t="s">
        <v>294</v>
      </c>
      <c r="R138" s="272" t="s">
        <v>294</v>
      </c>
      <c r="S138" s="272" t="s">
        <v>294</v>
      </c>
      <c r="T138" s="291" t="s">
        <v>294</v>
      </c>
    </row>
    <row r="139" spans="1:20" ht="20.25" x14ac:dyDescent="0.25">
      <c r="A139" s="265" t="s">
        <v>300</v>
      </c>
      <c r="C139" s="260" t="s">
        <v>294</v>
      </c>
      <c r="D139" s="260" t="s">
        <v>294</v>
      </c>
      <c r="E139" s="260">
        <v>35</v>
      </c>
      <c r="F139" s="260" t="s">
        <v>294</v>
      </c>
      <c r="G139" s="260" t="s">
        <v>294</v>
      </c>
      <c r="H139" s="260" t="s">
        <v>294</v>
      </c>
      <c r="I139" s="260">
        <v>35</v>
      </c>
      <c r="L139" s="291" t="s">
        <v>347</v>
      </c>
      <c r="N139" s="291" t="s">
        <v>294</v>
      </c>
      <c r="O139" s="291" t="s">
        <v>294</v>
      </c>
      <c r="P139" s="272" t="s">
        <v>294</v>
      </c>
      <c r="Q139" s="272" t="s">
        <v>294</v>
      </c>
      <c r="R139" s="272" t="s">
        <v>294</v>
      </c>
      <c r="S139" s="272" t="s">
        <v>294</v>
      </c>
      <c r="T139" s="291" t="s">
        <v>294</v>
      </c>
    </row>
    <row r="140" spans="1:20" ht="20.25" x14ac:dyDescent="0.25">
      <c r="A140" s="265" t="s">
        <v>301</v>
      </c>
      <c r="C140" s="260" t="s">
        <v>294</v>
      </c>
      <c r="D140" s="260" t="s">
        <v>294</v>
      </c>
      <c r="E140" s="260">
        <v>3</v>
      </c>
      <c r="F140" s="260" t="s">
        <v>294</v>
      </c>
      <c r="G140" s="260" t="s">
        <v>294</v>
      </c>
      <c r="H140" s="260" t="s">
        <v>294</v>
      </c>
      <c r="I140" s="260">
        <v>3</v>
      </c>
      <c r="L140" s="292" t="s">
        <v>348</v>
      </c>
      <c r="N140" s="138">
        <v>1</v>
      </c>
      <c r="O140" s="291" t="s">
        <v>294</v>
      </c>
      <c r="P140" s="272" t="s">
        <v>294</v>
      </c>
      <c r="Q140" s="272" t="s">
        <v>294</v>
      </c>
      <c r="R140" s="272" t="s">
        <v>294</v>
      </c>
      <c r="S140" s="272" t="s">
        <v>294</v>
      </c>
      <c r="T140" s="138">
        <v>1</v>
      </c>
    </row>
    <row r="141" spans="1:20" ht="20.25" x14ac:dyDescent="0.25">
      <c r="A141" s="265" t="s">
        <v>302</v>
      </c>
      <c r="C141" s="260" t="s">
        <v>294</v>
      </c>
      <c r="D141" s="260" t="s">
        <v>294</v>
      </c>
      <c r="E141" s="260" t="s">
        <v>294</v>
      </c>
      <c r="F141" s="260" t="s">
        <v>294</v>
      </c>
      <c r="G141" s="260" t="s">
        <v>294</v>
      </c>
      <c r="H141" s="260" t="s">
        <v>294</v>
      </c>
      <c r="I141" s="260" t="s">
        <v>294</v>
      </c>
      <c r="L141" s="298" t="s">
        <v>314</v>
      </c>
      <c r="M141" s="281"/>
      <c r="N141" s="270">
        <f>SUM(N137:N140)</f>
        <v>6</v>
      </c>
      <c r="O141" s="271"/>
      <c r="P141" s="270">
        <f>SUM(P137:P140)</f>
        <v>6</v>
      </c>
      <c r="Q141" s="270">
        <f>SUM(Q137:Q140)</f>
        <v>6</v>
      </c>
      <c r="R141" s="271"/>
      <c r="S141" s="271"/>
      <c r="T141" s="270">
        <f>SUM(T137:T140)</f>
        <v>18</v>
      </c>
    </row>
    <row r="142" spans="1:20" ht="20.25" x14ac:dyDescent="0.25">
      <c r="A142" s="265" t="s">
        <v>43</v>
      </c>
      <c r="C142" s="260">
        <v>1</v>
      </c>
      <c r="D142" s="260" t="s">
        <v>294</v>
      </c>
      <c r="E142" s="260" t="s">
        <v>294</v>
      </c>
      <c r="F142" s="260" t="s">
        <v>294</v>
      </c>
      <c r="G142" s="260" t="s">
        <v>294</v>
      </c>
      <c r="H142" s="260" t="s">
        <v>294</v>
      </c>
      <c r="I142" s="260">
        <v>1</v>
      </c>
    </row>
    <row r="143" spans="1:20" ht="20.25" x14ac:dyDescent="0.25">
      <c r="A143" s="261" t="s">
        <v>0</v>
      </c>
      <c r="B143" s="281"/>
      <c r="C143" s="270">
        <f>SUM(C134:C142)</f>
        <v>5</v>
      </c>
      <c r="D143" s="271"/>
      <c r="E143" s="270">
        <f>SUM(E134:E142)</f>
        <v>189</v>
      </c>
      <c r="F143" s="270">
        <f>SUM(F134:F142)</f>
        <v>14</v>
      </c>
      <c r="G143" s="270">
        <f>SUM(G134:G142)</f>
        <v>1</v>
      </c>
      <c r="H143" s="271"/>
      <c r="I143" s="270">
        <f>SUM(I134:I142)</f>
        <v>209</v>
      </c>
    </row>
    <row r="145" spans="1:9" ht="20.25" x14ac:dyDescent="0.25">
      <c r="A145" s="265" t="s">
        <v>135</v>
      </c>
      <c r="B145" s="265" t="s">
        <v>326</v>
      </c>
      <c r="C145" s="260">
        <v>6</v>
      </c>
      <c r="D145" s="260" t="s">
        <v>294</v>
      </c>
      <c r="E145" s="260">
        <v>9</v>
      </c>
      <c r="F145" s="260" t="s">
        <v>294</v>
      </c>
      <c r="G145" s="260" t="s">
        <v>294</v>
      </c>
      <c r="H145" s="260" t="s">
        <v>294</v>
      </c>
      <c r="I145" s="260">
        <v>15</v>
      </c>
    </row>
    <row r="146" spans="1:9" ht="20.25" x14ac:dyDescent="0.25">
      <c r="A146" s="265" t="s">
        <v>138</v>
      </c>
      <c r="C146" s="260">
        <v>831</v>
      </c>
      <c r="D146" s="260" t="s">
        <v>294</v>
      </c>
      <c r="E146" s="260">
        <v>161</v>
      </c>
      <c r="F146" s="260">
        <v>318</v>
      </c>
      <c r="G146" s="260" t="s">
        <v>294</v>
      </c>
      <c r="H146" s="260" t="s">
        <v>294</v>
      </c>
      <c r="I146" s="260">
        <v>1310</v>
      </c>
    </row>
    <row r="147" spans="1:9" ht="20.25" x14ac:dyDescent="0.25">
      <c r="A147" s="267" t="s">
        <v>327</v>
      </c>
      <c r="C147" s="260" t="s">
        <v>294</v>
      </c>
      <c r="D147" s="260" t="s">
        <v>294</v>
      </c>
      <c r="E147" s="260">
        <v>1</v>
      </c>
      <c r="F147" s="260">
        <v>1</v>
      </c>
      <c r="G147" s="260" t="s">
        <v>294</v>
      </c>
      <c r="H147" s="260" t="s">
        <v>294</v>
      </c>
      <c r="I147" s="260">
        <v>2</v>
      </c>
    </row>
    <row r="148" spans="1:9" ht="20.25" x14ac:dyDescent="0.25">
      <c r="A148" s="265" t="s">
        <v>38</v>
      </c>
      <c r="C148" s="260">
        <v>32</v>
      </c>
      <c r="D148" s="260" t="s">
        <v>294</v>
      </c>
      <c r="E148" s="260">
        <v>21</v>
      </c>
      <c r="F148" s="260">
        <v>2</v>
      </c>
      <c r="G148" s="260" t="s">
        <v>294</v>
      </c>
      <c r="H148" s="260" t="s">
        <v>294</v>
      </c>
      <c r="I148" s="260">
        <v>55</v>
      </c>
    </row>
    <row r="149" spans="1:9" ht="20.25" x14ac:dyDescent="0.25">
      <c r="A149" s="265" t="s">
        <v>328</v>
      </c>
      <c r="C149" s="260">
        <v>11</v>
      </c>
      <c r="D149" s="260" t="s">
        <v>294</v>
      </c>
      <c r="E149" s="260">
        <v>82</v>
      </c>
      <c r="F149" s="260">
        <v>5</v>
      </c>
      <c r="G149" s="260" t="s">
        <v>294</v>
      </c>
      <c r="H149" s="260" t="s">
        <v>294</v>
      </c>
      <c r="I149" s="260">
        <v>98</v>
      </c>
    </row>
    <row r="150" spans="1:9" ht="20.25" x14ac:dyDescent="0.25">
      <c r="A150" s="265" t="s">
        <v>300</v>
      </c>
      <c r="C150" s="260">
        <v>2</v>
      </c>
      <c r="D150" s="260" t="s">
        <v>294</v>
      </c>
      <c r="E150" s="260">
        <v>48</v>
      </c>
      <c r="F150" s="260">
        <v>50</v>
      </c>
      <c r="G150" s="260">
        <v>55</v>
      </c>
      <c r="H150" s="260" t="s">
        <v>294</v>
      </c>
      <c r="I150" s="260">
        <v>155</v>
      </c>
    </row>
    <row r="151" spans="1:9" ht="20.25" x14ac:dyDescent="0.25">
      <c r="A151" s="265" t="s">
        <v>301</v>
      </c>
      <c r="C151" s="260">
        <v>12</v>
      </c>
      <c r="D151" s="260" t="s">
        <v>294</v>
      </c>
      <c r="E151" s="260">
        <v>28</v>
      </c>
      <c r="F151" s="260">
        <v>23</v>
      </c>
      <c r="G151" s="260" t="s">
        <v>294</v>
      </c>
      <c r="H151" s="260" t="s">
        <v>294</v>
      </c>
      <c r="I151" s="260">
        <v>63</v>
      </c>
    </row>
    <row r="152" spans="1:9" ht="20.25" x14ac:dyDescent="0.25">
      <c r="A152" s="265" t="s">
        <v>302</v>
      </c>
      <c r="C152" s="260">
        <v>2</v>
      </c>
      <c r="D152" s="260" t="s">
        <v>294</v>
      </c>
      <c r="E152" s="260">
        <v>2</v>
      </c>
      <c r="F152" s="260" t="s">
        <v>294</v>
      </c>
      <c r="G152" s="260" t="s">
        <v>294</v>
      </c>
      <c r="H152" s="260" t="s">
        <v>294</v>
      </c>
      <c r="I152" s="260">
        <v>4</v>
      </c>
    </row>
    <row r="153" spans="1:9" ht="20.25" x14ac:dyDescent="0.25">
      <c r="A153" s="265" t="s">
        <v>43</v>
      </c>
      <c r="C153" s="260" t="s">
        <v>294</v>
      </c>
      <c r="D153" s="260" t="s">
        <v>294</v>
      </c>
      <c r="E153" s="260">
        <v>33</v>
      </c>
      <c r="F153" s="260" t="s">
        <v>294</v>
      </c>
      <c r="G153" s="260" t="s">
        <v>294</v>
      </c>
      <c r="H153" s="260" t="s">
        <v>294</v>
      </c>
      <c r="I153" s="260">
        <v>33</v>
      </c>
    </row>
    <row r="154" spans="1:9" ht="20.25" x14ac:dyDescent="0.25">
      <c r="A154" s="261" t="s">
        <v>0</v>
      </c>
      <c r="B154" s="281"/>
      <c r="C154" s="305">
        <f>SUM(C145:C153)</f>
        <v>896</v>
      </c>
      <c r="D154" s="306"/>
      <c r="E154" s="305">
        <f>SUM(E145:E153)</f>
        <v>385</v>
      </c>
      <c r="F154" s="305">
        <f>SUM(F145:F153)</f>
        <v>399</v>
      </c>
      <c r="G154" s="305">
        <f>SUM(G145:G153)</f>
        <v>55</v>
      </c>
      <c r="H154" s="306"/>
      <c r="I154" s="305">
        <f>SUM(I145:I153)</f>
        <v>1735</v>
      </c>
    </row>
    <row r="156" spans="1:9" ht="20.25" x14ac:dyDescent="0.25">
      <c r="A156" s="266" t="s">
        <v>331</v>
      </c>
      <c r="B156" s="266" t="s">
        <v>19</v>
      </c>
      <c r="C156" s="260">
        <v>142</v>
      </c>
      <c r="D156" s="260" t="s">
        <v>294</v>
      </c>
      <c r="E156" s="260">
        <v>1</v>
      </c>
      <c r="F156" s="260" t="s">
        <v>294</v>
      </c>
      <c r="G156" s="260" t="s">
        <v>294</v>
      </c>
      <c r="H156" s="260" t="s">
        <v>294</v>
      </c>
      <c r="I156" s="260">
        <v>143</v>
      </c>
    </row>
    <row r="157" spans="1:9" ht="21" thickBot="1" x14ac:dyDescent="0.3">
      <c r="A157" s="286" t="s">
        <v>332</v>
      </c>
      <c r="C157" s="260">
        <v>224</v>
      </c>
      <c r="D157" s="260" t="s">
        <v>294</v>
      </c>
      <c r="E157" s="260">
        <v>1</v>
      </c>
      <c r="F157" s="260" t="s">
        <v>294</v>
      </c>
      <c r="G157" s="260" t="s">
        <v>294</v>
      </c>
      <c r="H157" s="260" t="s">
        <v>294</v>
      </c>
      <c r="I157" s="260">
        <v>225</v>
      </c>
    </row>
    <row r="158" spans="1:9" ht="21.75" thickTop="1" thickBot="1" x14ac:dyDescent="0.3">
      <c r="A158" s="265" t="s">
        <v>333</v>
      </c>
      <c r="C158" s="259">
        <v>27</v>
      </c>
      <c r="D158" s="259" t="s">
        <v>294</v>
      </c>
      <c r="E158" s="259" t="s">
        <v>294</v>
      </c>
      <c r="F158" s="259" t="s">
        <v>294</v>
      </c>
      <c r="G158" s="259" t="s">
        <v>294</v>
      </c>
      <c r="H158" s="259" t="s">
        <v>294</v>
      </c>
      <c r="I158" s="259">
        <v>27</v>
      </c>
    </row>
    <row r="159" spans="1:9" ht="21.75" thickTop="1" thickBot="1" x14ac:dyDescent="0.3">
      <c r="A159" s="265" t="s">
        <v>313</v>
      </c>
      <c r="C159" s="259">
        <v>48</v>
      </c>
      <c r="D159" s="259" t="s">
        <v>294</v>
      </c>
      <c r="E159" s="259">
        <v>1</v>
      </c>
      <c r="F159" s="259">
        <v>4</v>
      </c>
      <c r="G159" s="259" t="s">
        <v>294</v>
      </c>
      <c r="H159" s="259" t="s">
        <v>294</v>
      </c>
      <c r="I159" s="259">
        <v>53</v>
      </c>
    </row>
    <row r="160" spans="1:9" ht="21.75" thickTop="1" thickBot="1" x14ac:dyDescent="0.3">
      <c r="A160" s="265" t="s">
        <v>334</v>
      </c>
      <c r="C160" s="259">
        <v>174</v>
      </c>
      <c r="D160" s="259" t="s">
        <v>294</v>
      </c>
      <c r="E160" s="259">
        <v>3</v>
      </c>
      <c r="F160" s="259" t="s">
        <v>294</v>
      </c>
      <c r="G160" s="259" t="s">
        <v>294</v>
      </c>
      <c r="H160" s="259" t="s">
        <v>294</v>
      </c>
      <c r="I160" s="259">
        <v>177</v>
      </c>
    </row>
    <row r="161" spans="1:9" ht="21.75" thickTop="1" thickBot="1" x14ac:dyDescent="0.3">
      <c r="A161" s="265" t="s">
        <v>47</v>
      </c>
      <c r="C161" s="259">
        <v>72</v>
      </c>
      <c r="D161" s="259" t="s">
        <v>294</v>
      </c>
      <c r="E161" s="259">
        <v>4</v>
      </c>
      <c r="F161" s="259">
        <v>1</v>
      </c>
      <c r="G161" s="259" t="s">
        <v>294</v>
      </c>
      <c r="H161" s="259" t="s">
        <v>294</v>
      </c>
      <c r="I161" s="259">
        <v>77</v>
      </c>
    </row>
    <row r="162" spans="1:9" ht="21" thickTop="1" x14ac:dyDescent="0.25">
      <c r="A162" s="265" t="s">
        <v>80</v>
      </c>
      <c r="C162" s="259">
        <v>80</v>
      </c>
      <c r="D162" s="259" t="s">
        <v>294</v>
      </c>
      <c r="E162" s="259">
        <v>15</v>
      </c>
      <c r="F162" s="259" t="s">
        <v>294</v>
      </c>
      <c r="G162" s="259" t="s">
        <v>294</v>
      </c>
      <c r="H162" s="259" t="s">
        <v>294</v>
      </c>
      <c r="I162" s="259">
        <v>95</v>
      </c>
    </row>
    <row r="163" spans="1:9" ht="18" x14ac:dyDescent="0.25">
      <c r="A163" s="287" t="s">
        <v>0</v>
      </c>
      <c r="B163" s="271"/>
      <c r="C163" s="270">
        <f>SUM(C156:C162)</f>
        <v>767</v>
      </c>
      <c r="D163" s="271"/>
      <c r="E163" s="270">
        <f>SUM(E156:E162)</f>
        <v>25</v>
      </c>
      <c r="F163" s="270">
        <f>SUM(F156:F162)</f>
        <v>5</v>
      </c>
      <c r="G163" s="271"/>
      <c r="H163" s="271"/>
      <c r="I163" s="270">
        <f>SUM(I156:I162)</f>
        <v>797</v>
      </c>
    </row>
    <row r="166" spans="1:9" ht="20.25" x14ac:dyDescent="0.25">
      <c r="A166" s="266" t="s">
        <v>331</v>
      </c>
      <c r="B166" s="265" t="s">
        <v>20</v>
      </c>
      <c r="C166" s="260">
        <v>2</v>
      </c>
      <c r="D166" s="260" t="s">
        <v>294</v>
      </c>
      <c r="E166" s="260" t="s">
        <v>294</v>
      </c>
      <c r="F166" s="260" t="s">
        <v>294</v>
      </c>
      <c r="G166" s="260" t="s">
        <v>294</v>
      </c>
      <c r="H166" s="260" t="s">
        <v>294</v>
      </c>
      <c r="I166" s="260">
        <v>2</v>
      </c>
    </row>
    <row r="167" spans="1:9" ht="20.25" x14ac:dyDescent="0.25">
      <c r="A167" s="286" t="s">
        <v>332</v>
      </c>
      <c r="C167" s="260" t="s">
        <v>294</v>
      </c>
      <c r="D167" s="260" t="s">
        <v>294</v>
      </c>
      <c r="E167" s="260" t="s">
        <v>294</v>
      </c>
      <c r="F167" s="260" t="s">
        <v>294</v>
      </c>
      <c r="G167" s="260" t="s">
        <v>294</v>
      </c>
      <c r="H167" s="260" t="s">
        <v>294</v>
      </c>
      <c r="I167" s="260" t="s">
        <v>294</v>
      </c>
    </row>
    <row r="168" spans="1:9" ht="20.25" x14ac:dyDescent="0.25">
      <c r="A168" s="265" t="s">
        <v>333</v>
      </c>
      <c r="C168" s="260" t="s">
        <v>294</v>
      </c>
      <c r="D168" s="260" t="s">
        <v>294</v>
      </c>
      <c r="E168" s="260" t="s">
        <v>294</v>
      </c>
      <c r="F168" s="260" t="s">
        <v>294</v>
      </c>
      <c r="G168" s="260" t="s">
        <v>294</v>
      </c>
      <c r="H168" s="260" t="s">
        <v>294</v>
      </c>
      <c r="I168" s="260" t="s">
        <v>294</v>
      </c>
    </row>
    <row r="169" spans="1:9" ht="20.25" x14ac:dyDescent="0.25">
      <c r="A169" s="265" t="s">
        <v>313</v>
      </c>
      <c r="C169" s="260" t="s">
        <v>294</v>
      </c>
      <c r="D169" s="260" t="s">
        <v>294</v>
      </c>
      <c r="E169" s="260" t="s">
        <v>294</v>
      </c>
      <c r="F169" s="260" t="s">
        <v>294</v>
      </c>
      <c r="G169" s="260" t="s">
        <v>294</v>
      </c>
      <c r="H169" s="260" t="s">
        <v>294</v>
      </c>
      <c r="I169" s="260" t="s">
        <v>294</v>
      </c>
    </row>
    <row r="170" spans="1:9" ht="20.25" x14ac:dyDescent="0.25">
      <c r="A170" s="265" t="s">
        <v>334</v>
      </c>
      <c r="C170" s="260" t="s">
        <v>294</v>
      </c>
      <c r="D170" s="260" t="s">
        <v>294</v>
      </c>
      <c r="E170" s="260" t="s">
        <v>294</v>
      </c>
      <c r="F170" s="260" t="s">
        <v>294</v>
      </c>
      <c r="G170" s="260" t="s">
        <v>294</v>
      </c>
      <c r="H170" s="260" t="s">
        <v>294</v>
      </c>
      <c r="I170" s="260" t="s">
        <v>294</v>
      </c>
    </row>
    <row r="171" spans="1:9" ht="20.25" x14ac:dyDescent="0.25">
      <c r="A171" s="265" t="s">
        <v>47</v>
      </c>
      <c r="C171" s="260" t="s">
        <v>294</v>
      </c>
      <c r="D171" s="260" t="s">
        <v>294</v>
      </c>
      <c r="E171" s="260" t="s">
        <v>294</v>
      </c>
      <c r="F171" s="260" t="s">
        <v>294</v>
      </c>
      <c r="G171" s="260" t="s">
        <v>294</v>
      </c>
      <c r="H171" s="260" t="s">
        <v>294</v>
      </c>
      <c r="I171" s="260" t="s">
        <v>294</v>
      </c>
    </row>
    <row r="172" spans="1:9" ht="20.25" x14ac:dyDescent="0.25">
      <c r="A172" s="265" t="s">
        <v>80</v>
      </c>
      <c r="C172" s="260" t="s">
        <v>294</v>
      </c>
      <c r="D172" s="260" t="s">
        <v>294</v>
      </c>
      <c r="E172" s="260" t="s">
        <v>294</v>
      </c>
      <c r="F172" s="260" t="s">
        <v>294</v>
      </c>
      <c r="G172" s="260" t="s">
        <v>294</v>
      </c>
      <c r="H172" s="260" t="s">
        <v>294</v>
      </c>
      <c r="I172" s="260" t="s">
        <v>294</v>
      </c>
    </row>
    <row r="173" spans="1:9" ht="18" x14ac:dyDescent="0.25">
      <c r="A173" s="287" t="s">
        <v>0</v>
      </c>
      <c r="B173" s="280"/>
      <c r="C173" s="274">
        <f>SUM(C166:C172)</f>
        <v>2</v>
      </c>
      <c r="D173" s="275"/>
      <c r="E173" s="275"/>
      <c r="F173" s="275"/>
      <c r="G173" s="275"/>
      <c r="H173" s="275"/>
      <c r="I173" s="274">
        <f>SUM(I166:I172)</f>
        <v>2</v>
      </c>
    </row>
    <row r="175" spans="1:9" ht="20.25" x14ac:dyDescent="0.25">
      <c r="A175" s="266" t="s">
        <v>331</v>
      </c>
      <c r="B175" s="265" t="s">
        <v>63</v>
      </c>
      <c r="C175" s="260" t="s">
        <v>294</v>
      </c>
      <c r="D175" s="260" t="s">
        <v>294</v>
      </c>
      <c r="E175" s="260" t="s">
        <v>294</v>
      </c>
      <c r="F175" s="260" t="s">
        <v>294</v>
      </c>
      <c r="G175" s="260" t="s">
        <v>294</v>
      </c>
      <c r="H175" s="260" t="s">
        <v>294</v>
      </c>
      <c r="I175" s="260" t="s">
        <v>294</v>
      </c>
    </row>
    <row r="176" spans="1:9" ht="20.25" x14ac:dyDescent="0.25">
      <c r="A176" s="286" t="s">
        <v>332</v>
      </c>
      <c r="C176" s="260">
        <v>12</v>
      </c>
      <c r="D176" s="260" t="s">
        <v>294</v>
      </c>
      <c r="E176" s="260">
        <v>2</v>
      </c>
      <c r="F176" s="260" t="s">
        <v>294</v>
      </c>
      <c r="G176" s="260" t="s">
        <v>294</v>
      </c>
      <c r="H176" s="260" t="s">
        <v>294</v>
      </c>
      <c r="I176" s="260">
        <v>14</v>
      </c>
    </row>
    <row r="177" spans="1:9" ht="20.25" x14ac:dyDescent="0.25">
      <c r="A177" s="265" t="s">
        <v>333</v>
      </c>
      <c r="C177" s="260" t="s">
        <v>294</v>
      </c>
      <c r="D177" s="260" t="s">
        <v>294</v>
      </c>
      <c r="E177" s="260" t="s">
        <v>294</v>
      </c>
      <c r="F177" s="260" t="s">
        <v>294</v>
      </c>
      <c r="G177" s="260" t="s">
        <v>294</v>
      </c>
      <c r="H177" s="260" t="s">
        <v>294</v>
      </c>
      <c r="I177" s="260" t="s">
        <v>294</v>
      </c>
    </row>
    <row r="178" spans="1:9" ht="20.25" x14ac:dyDescent="0.25">
      <c r="A178" s="265" t="s">
        <v>313</v>
      </c>
      <c r="C178" s="260" t="s">
        <v>294</v>
      </c>
      <c r="D178" s="260" t="s">
        <v>294</v>
      </c>
      <c r="E178" s="260">
        <v>3</v>
      </c>
      <c r="F178" s="260" t="s">
        <v>294</v>
      </c>
      <c r="G178" s="260" t="s">
        <v>294</v>
      </c>
      <c r="H178" s="260" t="s">
        <v>294</v>
      </c>
      <c r="I178" s="260">
        <v>3</v>
      </c>
    </row>
    <row r="179" spans="1:9" ht="20.25" x14ac:dyDescent="0.25">
      <c r="A179" s="265" t="s">
        <v>334</v>
      </c>
      <c r="C179" s="260" t="s">
        <v>294</v>
      </c>
      <c r="D179" s="260" t="s">
        <v>294</v>
      </c>
      <c r="E179" s="260">
        <v>1</v>
      </c>
      <c r="F179" s="260">
        <v>1</v>
      </c>
      <c r="G179" s="260" t="s">
        <v>294</v>
      </c>
      <c r="H179" s="260" t="s">
        <v>294</v>
      </c>
      <c r="I179" s="260">
        <v>2</v>
      </c>
    </row>
    <row r="180" spans="1:9" ht="20.25" x14ac:dyDescent="0.25">
      <c r="A180" s="265" t="s">
        <v>47</v>
      </c>
      <c r="C180" s="260" t="s">
        <v>294</v>
      </c>
      <c r="D180" s="260" t="s">
        <v>294</v>
      </c>
      <c r="E180" s="260">
        <v>1</v>
      </c>
      <c r="F180" s="260">
        <v>1</v>
      </c>
      <c r="G180" s="260" t="s">
        <v>294</v>
      </c>
      <c r="H180" s="260" t="s">
        <v>294</v>
      </c>
      <c r="I180" s="260">
        <v>2</v>
      </c>
    </row>
    <row r="181" spans="1:9" ht="20.25" x14ac:dyDescent="0.25">
      <c r="A181" s="265" t="s">
        <v>80</v>
      </c>
      <c r="C181" s="260">
        <v>1</v>
      </c>
      <c r="D181" s="260" t="s">
        <v>294</v>
      </c>
      <c r="E181" s="260" t="s">
        <v>294</v>
      </c>
      <c r="F181" s="260" t="s">
        <v>294</v>
      </c>
      <c r="G181" s="260" t="s">
        <v>294</v>
      </c>
      <c r="H181" s="260" t="s">
        <v>294</v>
      </c>
      <c r="I181" s="260">
        <v>1</v>
      </c>
    </row>
    <row r="182" spans="1:9" ht="18" x14ac:dyDescent="0.25">
      <c r="A182" s="287" t="s">
        <v>0</v>
      </c>
      <c r="B182" s="271"/>
      <c r="C182" s="270">
        <f>SUM(C176:C181)</f>
        <v>13</v>
      </c>
      <c r="D182" s="271"/>
      <c r="E182" s="270">
        <f>SUM(E176:E181)</f>
        <v>7</v>
      </c>
      <c r="F182" s="270">
        <f>SUM(F176:F181)</f>
        <v>2</v>
      </c>
      <c r="G182" s="271"/>
      <c r="H182" s="271"/>
      <c r="I182" s="270">
        <f>SUM(I176:I181)</f>
        <v>22</v>
      </c>
    </row>
    <row r="184" spans="1:9" ht="20.25" x14ac:dyDescent="0.25">
      <c r="A184" s="266" t="s">
        <v>331</v>
      </c>
      <c r="B184" s="265" t="s">
        <v>64</v>
      </c>
      <c r="C184" s="260" t="s">
        <v>294</v>
      </c>
      <c r="D184" s="260" t="s">
        <v>294</v>
      </c>
      <c r="E184" s="260" t="s">
        <v>294</v>
      </c>
      <c r="F184" s="260" t="s">
        <v>294</v>
      </c>
      <c r="G184" s="260" t="s">
        <v>294</v>
      </c>
      <c r="H184" s="260" t="s">
        <v>294</v>
      </c>
      <c r="I184" s="260" t="s">
        <v>294</v>
      </c>
    </row>
    <row r="185" spans="1:9" ht="20.25" x14ac:dyDescent="0.25">
      <c r="A185" s="286" t="s">
        <v>332</v>
      </c>
      <c r="C185" s="260">
        <v>2</v>
      </c>
      <c r="D185" s="260" t="s">
        <v>294</v>
      </c>
      <c r="E185" s="260">
        <v>1</v>
      </c>
      <c r="F185" s="260" t="s">
        <v>294</v>
      </c>
      <c r="G185" s="260" t="s">
        <v>294</v>
      </c>
      <c r="H185" s="260" t="s">
        <v>294</v>
      </c>
      <c r="I185" s="260">
        <v>3</v>
      </c>
    </row>
    <row r="186" spans="1:9" ht="20.25" x14ac:dyDescent="0.25">
      <c r="A186" s="265" t="s">
        <v>333</v>
      </c>
      <c r="C186" s="260" t="s">
        <v>294</v>
      </c>
      <c r="D186" s="260" t="s">
        <v>294</v>
      </c>
      <c r="E186" s="260" t="s">
        <v>294</v>
      </c>
      <c r="F186" s="260" t="s">
        <v>294</v>
      </c>
      <c r="G186" s="260" t="s">
        <v>294</v>
      </c>
      <c r="H186" s="260" t="s">
        <v>294</v>
      </c>
      <c r="I186" s="260" t="s">
        <v>294</v>
      </c>
    </row>
    <row r="187" spans="1:9" ht="20.25" x14ac:dyDescent="0.25">
      <c r="A187" s="265" t="s">
        <v>313</v>
      </c>
      <c r="C187" s="260" t="s">
        <v>294</v>
      </c>
      <c r="D187" s="260" t="s">
        <v>294</v>
      </c>
      <c r="E187" s="260" t="s">
        <v>294</v>
      </c>
      <c r="F187" s="260" t="s">
        <v>294</v>
      </c>
      <c r="G187" s="260" t="s">
        <v>294</v>
      </c>
      <c r="H187" s="260" t="s">
        <v>294</v>
      </c>
      <c r="I187" s="260" t="s">
        <v>294</v>
      </c>
    </row>
    <row r="188" spans="1:9" ht="20.25" x14ac:dyDescent="0.25">
      <c r="A188" s="265" t="s">
        <v>334</v>
      </c>
      <c r="C188" s="260" t="s">
        <v>294</v>
      </c>
      <c r="D188" s="260" t="s">
        <v>294</v>
      </c>
      <c r="E188" s="260">
        <v>2</v>
      </c>
      <c r="F188" s="260">
        <v>3</v>
      </c>
      <c r="G188" s="260" t="s">
        <v>294</v>
      </c>
      <c r="H188" s="260" t="s">
        <v>294</v>
      </c>
      <c r="I188" s="260">
        <v>5</v>
      </c>
    </row>
    <row r="189" spans="1:9" ht="20.25" x14ac:dyDescent="0.25">
      <c r="A189" s="265" t="s">
        <v>47</v>
      </c>
      <c r="C189" s="260" t="s">
        <v>294</v>
      </c>
      <c r="D189" s="260" t="s">
        <v>294</v>
      </c>
      <c r="E189" s="260" t="s">
        <v>294</v>
      </c>
      <c r="F189" s="260" t="s">
        <v>294</v>
      </c>
      <c r="G189" s="260" t="s">
        <v>294</v>
      </c>
      <c r="H189" s="260" t="s">
        <v>294</v>
      </c>
      <c r="I189" s="260" t="s">
        <v>294</v>
      </c>
    </row>
    <row r="190" spans="1:9" ht="20.25" x14ac:dyDescent="0.25">
      <c r="A190" s="265" t="s">
        <v>80</v>
      </c>
      <c r="C190" s="260" t="s">
        <v>294</v>
      </c>
      <c r="D190" s="260" t="s">
        <v>294</v>
      </c>
      <c r="E190" s="260" t="s">
        <v>294</v>
      </c>
      <c r="F190" s="260" t="s">
        <v>294</v>
      </c>
      <c r="G190" s="260" t="s">
        <v>294</v>
      </c>
      <c r="H190" s="260" t="s">
        <v>294</v>
      </c>
      <c r="I190" s="260" t="s">
        <v>294</v>
      </c>
    </row>
    <row r="191" spans="1:9" ht="18" x14ac:dyDescent="0.25">
      <c r="A191" s="287" t="s">
        <v>0</v>
      </c>
      <c r="B191" s="271"/>
      <c r="C191" s="270">
        <f>SUM(C185:C190)</f>
        <v>2</v>
      </c>
      <c r="D191" s="271"/>
      <c r="E191" s="270">
        <f>SUM(E185:E190)</f>
        <v>3</v>
      </c>
      <c r="F191" s="270">
        <f>SUM(F185:F190)</f>
        <v>3</v>
      </c>
      <c r="G191" s="271"/>
      <c r="H191" s="271"/>
      <c r="I191" s="270">
        <f>SUM(I185:I190)</f>
        <v>8</v>
      </c>
    </row>
    <row r="193" spans="1:9" ht="20.25" x14ac:dyDescent="0.25">
      <c r="A193" s="266" t="s">
        <v>331</v>
      </c>
      <c r="B193" s="265" t="s">
        <v>330</v>
      </c>
      <c r="C193" s="260" t="s">
        <v>294</v>
      </c>
      <c r="D193" s="260" t="s">
        <v>294</v>
      </c>
      <c r="E193" s="260" t="s">
        <v>294</v>
      </c>
      <c r="F193" s="260" t="s">
        <v>294</v>
      </c>
      <c r="G193" s="260" t="s">
        <v>294</v>
      </c>
      <c r="H193" s="260" t="s">
        <v>294</v>
      </c>
      <c r="I193" s="260" t="s">
        <v>294</v>
      </c>
    </row>
    <row r="194" spans="1:9" ht="20.25" x14ac:dyDescent="0.25">
      <c r="A194" s="286" t="s">
        <v>332</v>
      </c>
      <c r="C194" s="260" t="s">
        <v>294</v>
      </c>
      <c r="D194" s="260" t="s">
        <v>294</v>
      </c>
      <c r="E194" s="260" t="s">
        <v>294</v>
      </c>
      <c r="F194" s="260" t="s">
        <v>294</v>
      </c>
      <c r="G194" s="260" t="s">
        <v>294</v>
      </c>
      <c r="H194" s="260" t="s">
        <v>294</v>
      </c>
      <c r="I194" s="260" t="s">
        <v>294</v>
      </c>
    </row>
    <row r="195" spans="1:9" ht="20.25" x14ac:dyDescent="0.25">
      <c r="A195" s="265" t="s">
        <v>333</v>
      </c>
      <c r="C195" s="260">
        <v>1</v>
      </c>
      <c r="D195" s="260" t="s">
        <v>294</v>
      </c>
      <c r="E195" s="260" t="s">
        <v>294</v>
      </c>
      <c r="F195" s="260" t="s">
        <v>294</v>
      </c>
      <c r="G195" s="260" t="s">
        <v>294</v>
      </c>
      <c r="H195" s="260" t="s">
        <v>294</v>
      </c>
      <c r="I195" s="260">
        <v>1</v>
      </c>
    </row>
    <row r="196" spans="1:9" ht="20.25" x14ac:dyDescent="0.25">
      <c r="A196" s="265" t="s">
        <v>313</v>
      </c>
      <c r="C196" s="260" t="s">
        <v>294</v>
      </c>
      <c r="D196" s="260" t="s">
        <v>294</v>
      </c>
      <c r="E196" s="260" t="s">
        <v>294</v>
      </c>
      <c r="F196" s="260" t="s">
        <v>294</v>
      </c>
      <c r="G196" s="260" t="s">
        <v>294</v>
      </c>
      <c r="H196" s="260" t="s">
        <v>294</v>
      </c>
      <c r="I196" s="260" t="s">
        <v>294</v>
      </c>
    </row>
    <row r="197" spans="1:9" ht="20.25" x14ac:dyDescent="0.25">
      <c r="A197" s="265" t="s">
        <v>334</v>
      </c>
      <c r="C197" s="260" t="s">
        <v>294</v>
      </c>
      <c r="D197" s="260" t="s">
        <v>294</v>
      </c>
      <c r="E197" s="260" t="s">
        <v>294</v>
      </c>
      <c r="F197" s="260" t="s">
        <v>294</v>
      </c>
      <c r="G197" s="260" t="s">
        <v>294</v>
      </c>
      <c r="H197" s="260" t="s">
        <v>294</v>
      </c>
      <c r="I197" s="260" t="s">
        <v>294</v>
      </c>
    </row>
    <row r="198" spans="1:9" ht="20.25" x14ac:dyDescent="0.25">
      <c r="A198" s="265" t="s">
        <v>47</v>
      </c>
      <c r="C198" s="260" t="s">
        <v>294</v>
      </c>
      <c r="D198" s="260" t="s">
        <v>294</v>
      </c>
      <c r="E198" s="260" t="s">
        <v>294</v>
      </c>
      <c r="F198" s="260" t="s">
        <v>294</v>
      </c>
      <c r="G198" s="260" t="s">
        <v>294</v>
      </c>
      <c r="H198" s="260" t="s">
        <v>294</v>
      </c>
      <c r="I198" s="260" t="s">
        <v>294</v>
      </c>
    </row>
    <row r="199" spans="1:9" ht="20.25" x14ac:dyDescent="0.25">
      <c r="A199" s="265" t="s">
        <v>80</v>
      </c>
      <c r="C199" s="260" t="s">
        <v>294</v>
      </c>
      <c r="D199" s="260" t="s">
        <v>294</v>
      </c>
      <c r="E199" s="260" t="s">
        <v>294</v>
      </c>
      <c r="F199" s="260" t="s">
        <v>294</v>
      </c>
      <c r="G199" s="260" t="s">
        <v>294</v>
      </c>
      <c r="H199" s="260" t="s">
        <v>294</v>
      </c>
      <c r="I199" s="260" t="s">
        <v>294</v>
      </c>
    </row>
    <row r="200" spans="1:9" ht="18" x14ac:dyDescent="0.25">
      <c r="A200" s="287" t="s">
        <v>0</v>
      </c>
      <c r="B200" s="271"/>
      <c r="C200" s="270">
        <f>SUM(C195:C199)</f>
        <v>1</v>
      </c>
      <c r="D200" s="271"/>
      <c r="E200" s="271"/>
      <c r="F200" s="271"/>
      <c r="G200" s="271"/>
      <c r="H200" s="271"/>
      <c r="I200" s="270">
        <f>SUM(I195:I199)</f>
        <v>1</v>
      </c>
    </row>
    <row r="202" spans="1:9" ht="20.25" x14ac:dyDescent="0.25">
      <c r="A202" s="266" t="s">
        <v>331</v>
      </c>
      <c r="B202" s="265" t="s">
        <v>325</v>
      </c>
      <c r="C202" s="260" t="s">
        <v>294</v>
      </c>
      <c r="D202" s="260" t="s">
        <v>294</v>
      </c>
      <c r="E202" s="260">
        <v>4</v>
      </c>
      <c r="F202" s="260">
        <v>1</v>
      </c>
      <c r="G202" s="260" t="s">
        <v>294</v>
      </c>
      <c r="H202" s="260" t="s">
        <v>294</v>
      </c>
      <c r="I202" s="260">
        <v>5</v>
      </c>
    </row>
    <row r="203" spans="1:9" ht="20.25" x14ac:dyDescent="0.25">
      <c r="A203" s="286" t="s">
        <v>332</v>
      </c>
      <c r="C203" s="260">
        <v>3</v>
      </c>
      <c r="D203" s="260" t="s">
        <v>294</v>
      </c>
      <c r="E203" s="260" t="s">
        <v>294</v>
      </c>
      <c r="F203" s="260" t="s">
        <v>294</v>
      </c>
      <c r="G203" s="260" t="s">
        <v>294</v>
      </c>
      <c r="H203" s="260" t="s">
        <v>294</v>
      </c>
      <c r="I203" s="260">
        <v>3</v>
      </c>
    </row>
    <row r="204" spans="1:9" ht="20.25" x14ac:dyDescent="0.25">
      <c r="A204" s="265" t="s">
        <v>333</v>
      </c>
      <c r="C204" s="260" t="s">
        <v>294</v>
      </c>
      <c r="D204" s="260" t="s">
        <v>294</v>
      </c>
      <c r="E204" s="260" t="s">
        <v>294</v>
      </c>
      <c r="F204" s="260" t="s">
        <v>294</v>
      </c>
      <c r="G204" s="260" t="s">
        <v>294</v>
      </c>
      <c r="H204" s="260" t="s">
        <v>294</v>
      </c>
      <c r="I204" s="260" t="s">
        <v>294</v>
      </c>
    </row>
    <row r="205" spans="1:9" ht="20.25" x14ac:dyDescent="0.25">
      <c r="A205" s="265" t="s">
        <v>313</v>
      </c>
      <c r="C205" s="260" t="s">
        <v>294</v>
      </c>
      <c r="D205" s="260" t="s">
        <v>294</v>
      </c>
      <c r="E205" s="260" t="s">
        <v>294</v>
      </c>
      <c r="F205" s="260" t="s">
        <v>294</v>
      </c>
      <c r="G205" s="260" t="s">
        <v>294</v>
      </c>
      <c r="H205" s="260" t="s">
        <v>294</v>
      </c>
      <c r="I205" s="260" t="s">
        <v>294</v>
      </c>
    </row>
    <row r="206" spans="1:9" ht="20.25" x14ac:dyDescent="0.25">
      <c r="A206" s="265" t="s">
        <v>334</v>
      </c>
      <c r="C206" s="260" t="s">
        <v>294</v>
      </c>
      <c r="D206" s="260" t="s">
        <v>294</v>
      </c>
      <c r="E206" s="260">
        <v>2</v>
      </c>
      <c r="F206" s="260">
        <v>2</v>
      </c>
      <c r="G206" s="260" t="s">
        <v>294</v>
      </c>
      <c r="H206" s="260" t="s">
        <v>294</v>
      </c>
      <c r="I206" s="260">
        <v>4</v>
      </c>
    </row>
    <row r="207" spans="1:9" ht="20.25" x14ac:dyDescent="0.25">
      <c r="A207" s="265" t="s">
        <v>47</v>
      </c>
      <c r="C207" s="260" t="s">
        <v>294</v>
      </c>
      <c r="D207" s="260" t="s">
        <v>294</v>
      </c>
      <c r="E207" s="260" t="s">
        <v>294</v>
      </c>
      <c r="F207" s="260" t="s">
        <v>294</v>
      </c>
      <c r="G207" s="260" t="s">
        <v>294</v>
      </c>
      <c r="H207" s="260" t="s">
        <v>294</v>
      </c>
      <c r="I207" s="260" t="s">
        <v>294</v>
      </c>
    </row>
    <row r="208" spans="1:9" ht="20.25" x14ac:dyDescent="0.25">
      <c r="A208" s="265" t="s">
        <v>80</v>
      </c>
      <c r="C208" s="260" t="s">
        <v>294</v>
      </c>
      <c r="D208" s="260" t="s">
        <v>294</v>
      </c>
      <c r="E208" s="260">
        <v>1</v>
      </c>
      <c r="F208" s="260" t="s">
        <v>294</v>
      </c>
      <c r="G208" s="260" t="s">
        <v>294</v>
      </c>
      <c r="H208" s="260" t="s">
        <v>294</v>
      </c>
      <c r="I208" s="260">
        <v>1</v>
      </c>
    </row>
    <row r="209" spans="1:9" ht="18" x14ac:dyDescent="0.25">
      <c r="A209" s="287" t="s">
        <v>0</v>
      </c>
      <c r="B209" s="278"/>
      <c r="C209" s="270">
        <f>SUM(C202:C208)</f>
        <v>3</v>
      </c>
      <c r="D209" s="271"/>
      <c r="E209" s="270">
        <f>SUM(E202:E208)</f>
        <v>7</v>
      </c>
      <c r="F209" s="270">
        <f>SUM(F202:F208)</f>
        <v>3</v>
      </c>
      <c r="G209" s="271"/>
      <c r="H209" s="271"/>
      <c r="I209" s="270">
        <f>SUM(I202:I208)</f>
        <v>13</v>
      </c>
    </row>
    <row r="211" spans="1:9" ht="20.25" x14ac:dyDescent="0.25">
      <c r="A211" s="266" t="s">
        <v>331</v>
      </c>
      <c r="B211" s="265" t="s">
        <v>326</v>
      </c>
      <c r="C211" s="260">
        <v>4</v>
      </c>
      <c r="D211" s="260" t="s">
        <v>294</v>
      </c>
      <c r="E211" s="260">
        <v>3</v>
      </c>
      <c r="F211" s="260" t="s">
        <v>294</v>
      </c>
      <c r="G211" s="260" t="s">
        <v>294</v>
      </c>
      <c r="H211" s="260" t="s">
        <v>294</v>
      </c>
      <c r="I211" s="260">
        <v>7</v>
      </c>
    </row>
    <row r="212" spans="1:9" ht="20.25" x14ac:dyDescent="0.25">
      <c r="A212" s="286" t="s">
        <v>332</v>
      </c>
      <c r="C212" s="260">
        <v>21</v>
      </c>
      <c r="D212" s="260" t="s">
        <v>294</v>
      </c>
      <c r="E212" s="260">
        <v>5</v>
      </c>
      <c r="F212" s="260" t="s">
        <v>294</v>
      </c>
      <c r="G212" s="260" t="s">
        <v>294</v>
      </c>
      <c r="H212" s="260" t="s">
        <v>294</v>
      </c>
      <c r="I212" s="260">
        <v>26</v>
      </c>
    </row>
    <row r="213" spans="1:9" ht="20.25" x14ac:dyDescent="0.25">
      <c r="A213" s="265" t="s">
        <v>333</v>
      </c>
      <c r="C213" s="260">
        <v>2</v>
      </c>
      <c r="D213" s="260" t="s">
        <v>294</v>
      </c>
      <c r="E213" s="260">
        <v>2</v>
      </c>
      <c r="F213" s="260" t="s">
        <v>294</v>
      </c>
      <c r="G213" s="260" t="s">
        <v>294</v>
      </c>
      <c r="H213" s="260" t="s">
        <v>294</v>
      </c>
      <c r="I213" s="260">
        <v>4</v>
      </c>
    </row>
    <row r="214" spans="1:9" ht="20.25" x14ac:dyDescent="0.25">
      <c r="A214" s="265" t="s">
        <v>313</v>
      </c>
      <c r="C214" s="260" t="s">
        <v>294</v>
      </c>
      <c r="D214" s="260" t="s">
        <v>294</v>
      </c>
      <c r="E214" s="260">
        <v>3</v>
      </c>
      <c r="F214" s="260" t="s">
        <v>294</v>
      </c>
      <c r="G214" s="260" t="s">
        <v>294</v>
      </c>
      <c r="H214" s="260" t="s">
        <v>294</v>
      </c>
      <c r="I214" s="260">
        <v>3</v>
      </c>
    </row>
    <row r="215" spans="1:9" ht="20.25" x14ac:dyDescent="0.25">
      <c r="A215" s="265" t="s">
        <v>334</v>
      </c>
      <c r="C215" s="260" t="s">
        <v>294</v>
      </c>
      <c r="D215" s="260" t="s">
        <v>294</v>
      </c>
      <c r="E215" s="260" t="s">
        <v>294</v>
      </c>
      <c r="F215" s="260" t="s">
        <v>294</v>
      </c>
      <c r="G215" s="260" t="s">
        <v>294</v>
      </c>
      <c r="H215" s="260" t="s">
        <v>294</v>
      </c>
      <c r="I215" s="260" t="s">
        <v>294</v>
      </c>
    </row>
    <row r="216" spans="1:9" ht="20.25" x14ac:dyDescent="0.25">
      <c r="A216" s="265" t="s">
        <v>47</v>
      </c>
      <c r="C216" s="260" t="s">
        <v>294</v>
      </c>
      <c r="D216" s="260" t="s">
        <v>294</v>
      </c>
      <c r="E216" s="260" t="s">
        <v>294</v>
      </c>
      <c r="F216" s="260" t="s">
        <v>294</v>
      </c>
      <c r="G216" s="260" t="s">
        <v>294</v>
      </c>
      <c r="H216" s="260" t="s">
        <v>294</v>
      </c>
      <c r="I216" s="260" t="s">
        <v>294</v>
      </c>
    </row>
    <row r="217" spans="1:9" ht="20.25" x14ac:dyDescent="0.25">
      <c r="A217" s="265" t="s">
        <v>80</v>
      </c>
      <c r="C217" s="260">
        <v>4</v>
      </c>
      <c r="D217" s="260" t="s">
        <v>294</v>
      </c>
      <c r="E217" s="260">
        <v>5</v>
      </c>
      <c r="F217" s="260">
        <v>1</v>
      </c>
      <c r="G217" s="260" t="s">
        <v>294</v>
      </c>
      <c r="H217" s="260" t="s">
        <v>294</v>
      </c>
      <c r="I217" s="260">
        <v>10</v>
      </c>
    </row>
    <row r="218" spans="1:9" ht="18" x14ac:dyDescent="0.25">
      <c r="A218" s="287" t="s">
        <v>0</v>
      </c>
      <c r="B218" s="281"/>
      <c r="C218" s="270">
        <f>SUM(C211:C217)</f>
        <v>31</v>
      </c>
      <c r="D218" s="271"/>
      <c r="E218" s="270">
        <f>SUM(E211:E217)</f>
        <v>18</v>
      </c>
      <c r="F218" s="270">
        <f>SUM(F211:F217)</f>
        <v>1</v>
      </c>
      <c r="G218" s="271"/>
      <c r="H218" s="271"/>
      <c r="I218" s="270">
        <f>SUM(I211:I217)</f>
        <v>50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5" x14ac:dyDescent="0.25"/>
  <cols>
    <col min="1" max="1" width="39.140625" customWidth="1"/>
    <col min="2" max="2" width="20.42578125" customWidth="1"/>
    <col min="3" max="3" width="19.42578125" customWidth="1"/>
    <col min="4" max="4" width="23.140625" customWidth="1"/>
    <col min="5" max="5" width="19.7109375" customWidth="1"/>
    <col min="6" max="6" width="19.42578125" customWidth="1"/>
    <col min="7" max="7" width="20" customWidth="1"/>
    <col min="8" max="8" width="30.28515625" customWidth="1"/>
  </cols>
  <sheetData>
    <row r="1" spans="1:12" ht="29.25" customHeight="1" x14ac:dyDescent="0.25">
      <c r="A1" s="1609" t="s">
        <v>189</v>
      </c>
      <c r="B1" s="1609"/>
      <c r="C1" s="1609"/>
      <c r="D1" s="1609"/>
      <c r="E1" s="1609"/>
      <c r="F1" s="1609"/>
      <c r="G1" s="1609"/>
      <c r="H1" s="1609"/>
    </row>
    <row r="2" spans="1:12" ht="31.5" customHeight="1" thickBot="1" x14ac:dyDescent="0.3">
      <c r="A2" s="1644" t="s">
        <v>285</v>
      </c>
      <c r="B2" s="1644"/>
      <c r="C2" s="1644"/>
      <c r="D2" s="1644"/>
      <c r="E2" s="1644"/>
      <c r="F2" s="1644"/>
      <c r="G2" s="1644"/>
      <c r="H2" s="1644"/>
    </row>
    <row r="3" spans="1:12" ht="24.95" customHeight="1" thickTop="1" thickBot="1" x14ac:dyDescent="0.3">
      <c r="A3" s="1643" t="s">
        <v>152</v>
      </c>
      <c r="B3" s="1645" t="s">
        <v>146</v>
      </c>
      <c r="C3" s="1649" t="s">
        <v>147</v>
      </c>
      <c r="D3" s="1650"/>
      <c r="E3" s="1650"/>
      <c r="F3" s="1650"/>
      <c r="G3" s="1651"/>
      <c r="H3" s="1647" t="s">
        <v>188</v>
      </c>
    </row>
    <row r="4" spans="1:12" ht="24.95" customHeight="1" thickTop="1" thickBot="1" x14ac:dyDescent="0.3">
      <c r="A4" s="1644"/>
      <c r="B4" s="1646"/>
      <c r="C4" s="67" t="s">
        <v>148</v>
      </c>
      <c r="D4" s="67" t="s">
        <v>149</v>
      </c>
      <c r="E4" s="67" t="s">
        <v>150</v>
      </c>
      <c r="F4" s="67" t="s">
        <v>151</v>
      </c>
      <c r="G4" s="67" t="s">
        <v>0</v>
      </c>
      <c r="H4" s="1648"/>
    </row>
    <row r="5" spans="1:12" ht="30" customHeight="1" thickTop="1" x14ac:dyDescent="0.25">
      <c r="A5" s="95" t="s">
        <v>26</v>
      </c>
      <c r="B5" s="223">
        <v>151</v>
      </c>
      <c r="C5" s="244">
        <v>0</v>
      </c>
      <c r="D5" s="244">
        <v>2</v>
      </c>
      <c r="E5" s="244">
        <v>3</v>
      </c>
      <c r="F5" s="244">
        <v>2</v>
      </c>
      <c r="G5" s="244">
        <v>7</v>
      </c>
      <c r="H5" s="68">
        <f t="shared" ref="H5:H13" si="0">B5+G5</f>
        <v>158</v>
      </c>
    </row>
    <row r="6" spans="1:12" ht="30" customHeight="1" x14ac:dyDescent="0.25">
      <c r="A6" s="69" t="s">
        <v>28</v>
      </c>
      <c r="B6" s="223">
        <v>2522</v>
      </c>
      <c r="C6" s="244">
        <v>382</v>
      </c>
      <c r="D6" s="244">
        <v>34</v>
      </c>
      <c r="E6" s="244">
        <v>8</v>
      </c>
      <c r="F6" s="244">
        <v>222</v>
      </c>
      <c r="G6" s="244">
        <v>646</v>
      </c>
      <c r="H6" s="68">
        <f t="shared" si="0"/>
        <v>3168</v>
      </c>
    </row>
    <row r="7" spans="1:12" ht="30" customHeight="1" x14ac:dyDescent="0.25">
      <c r="A7" s="69" t="s">
        <v>30</v>
      </c>
      <c r="B7" s="223">
        <v>170</v>
      </c>
      <c r="C7" s="244">
        <v>0</v>
      </c>
      <c r="D7" s="244">
        <v>0</v>
      </c>
      <c r="E7" s="244">
        <v>0</v>
      </c>
      <c r="F7" s="244">
        <v>15</v>
      </c>
      <c r="G7" s="244">
        <v>15</v>
      </c>
      <c r="H7" s="68">
        <f t="shared" si="0"/>
        <v>185</v>
      </c>
    </row>
    <row r="8" spans="1:12" ht="30" customHeight="1" x14ac:dyDescent="0.25">
      <c r="A8" s="69" t="s">
        <v>31</v>
      </c>
      <c r="B8" s="223">
        <v>1921</v>
      </c>
      <c r="C8" s="244">
        <v>541</v>
      </c>
      <c r="D8" s="244">
        <v>28</v>
      </c>
      <c r="E8" s="244">
        <v>6</v>
      </c>
      <c r="F8" s="244">
        <v>221</v>
      </c>
      <c r="G8" s="244">
        <v>796</v>
      </c>
      <c r="H8" s="68">
        <f t="shared" si="0"/>
        <v>2717</v>
      </c>
    </row>
    <row r="9" spans="1:12" ht="30" customHeight="1" x14ac:dyDescent="0.25">
      <c r="A9" s="69" t="s">
        <v>33</v>
      </c>
      <c r="B9" s="223">
        <v>661</v>
      </c>
      <c r="C9" s="244">
        <v>2</v>
      </c>
      <c r="D9" s="244">
        <v>61</v>
      </c>
      <c r="E9" s="244">
        <v>0</v>
      </c>
      <c r="F9" s="244">
        <v>23</v>
      </c>
      <c r="G9" s="244">
        <v>86</v>
      </c>
      <c r="H9" s="68">
        <f t="shared" si="0"/>
        <v>747</v>
      </c>
    </row>
    <row r="10" spans="1:12" ht="32.25" customHeight="1" x14ac:dyDescent="0.25">
      <c r="A10" s="173" t="s">
        <v>34</v>
      </c>
      <c r="B10" s="223">
        <v>191</v>
      </c>
      <c r="C10" s="244">
        <v>52</v>
      </c>
      <c r="D10" s="244">
        <v>2</v>
      </c>
      <c r="E10" s="244">
        <v>13</v>
      </c>
      <c r="F10" s="244">
        <v>4</v>
      </c>
      <c r="G10" s="244">
        <v>71</v>
      </c>
      <c r="H10" s="68">
        <f t="shared" si="0"/>
        <v>262</v>
      </c>
      <c r="L10" s="2"/>
    </row>
    <row r="11" spans="1:12" ht="30" customHeight="1" x14ac:dyDescent="0.25">
      <c r="A11" s="69" t="s">
        <v>35</v>
      </c>
      <c r="B11" s="223">
        <v>3</v>
      </c>
      <c r="C11" s="244">
        <v>0</v>
      </c>
      <c r="D11" s="244">
        <v>0</v>
      </c>
      <c r="E11" s="244">
        <v>0</v>
      </c>
      <c r="F11" s="244">
        <v>0</v>
      </c>
      <c r="G11" s="244">
        <v>0</v>
      </c>
      <c r="H11" s="68">
        <f t="shared" si="0"/>
        <v>3</v>
      </c>
    </row>
    <row r="12" spans="1:12" ht="30" customHeight="1" x14ac:dyDescent="0.25">
      <c r="A12" s="73" t="s">
        <v>47</v>
      </c>
      <c r="B12" s="223">
        <v>47</v>
      </c>
      <c r="C12" s="244">
        <v>9</v>
      </c>
      <c r="D12" s="244">
        <v>0</v>
      </c>
      <c r="E12" s="244">
        <v>0</v>
      </c>
      <c r="F12" s="244">
        <v>0</v>
      </c>
      <c r="G12" s="244">
        <v>9</v>
      </c>
      <c r="H12" s="68">
        <f t="shared" si="0"/>
        <v>56</v>
      </c>
    </row>
    <row r="13" spans="1:12" ht="30" customHeight="1" thickBot="1" x14ac:dyDescent="0.3">
      <c r="A13" s="164" t="s">
        <v>58</v>
      </c>
      <c r="B13" s="254">
        <v>5666</v>
      </c>
      <c r="C13" s="255">
        <v>986</v>
      </c>
      <c r="D13" s="255">
        <v>127</v>
      </c>
      <c r="E13" s="255">
        <v>30</v>
      </c>
      <c r="F13" s="255">
        <v>487</v>
      </c>
      <c r="G13" s="255">
        <v>1630</v>
      </c>
      <c r="H13" s="172">
        <f t="shared" si="0"/>
        <v>7296</v>
      </c>
    </row>
    <row r="14" spans="1:12" ht="30" customHeight="1" x14ac:dyDescent="0.35"/>
    <row r="15" spans="1:12" ht="30" customHeight="1" x14ac:dyDescent="0.35"/>
    <row r="16" spans="1:12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5" x14ac:dyDescent="0.25"/>
  <cols>
    <col min="1" max="1" width="26.85546875" bestFit="1" customWidth="1"/>
    <col min="2" max="2" width="16.7109375" bestFit="1" customWidth="1"/>
    <col min="3" max="4" width="9.5703125" bestFit="1" customWidth="1"/>
    <col min="5" max="5" width="8.7109375" bestFit="1" customWidth="1"/>
    <col min="6" max="6" width="10.42578125" bestFit="1" customWidth="1"/>
    <col min="7" max="7" width="11" customWidth="1"/>
    <col min="8" max="8" width="15.85546875" bestFit="1" customWidth="1"/>
  </cols>
  <sheetData>
    <row r="1" spans="1:8" ht="29.25" customHeight="1" x14ac:dyDescent="0.25">
      <c r="A1" s="1609" t="s">
        <v>189</v>
      </c>
      <c r="B1" s="1609"/>
      <c r="C1" s="1609"/>
      <c r="D1" s="1609"/>
      <c r="E1" s="1609"/>
      <c r="F1" s="1609"/>
      <c r="G1" s="1609"/>
      <c r="H1" s="1609"/>
    </row>
    <row r="2" spans="1:8" ht="31.5" customHeight="1" thickBot="1" x14ac:dyDescent="0.3">
      <c r="A2" s="1644" t="s">
        <v>286</v>
      </c>
      <c r="B2" s="1644"/>
      <c r="C2" s="1644"/>
      <c r="D2" s="1644"/>
      <c r="E2" s="1644"/>
      <c r="F2" s="1644"/>
      <c r="G2" s="1644"/>
      <c r="H2" s="1644"/>
    </row>
    <row r="3" spans="1:8" ht="24.95" customHeight="1" thickTop="1" thickBot="1" x14ac:dyDescent="0.3">
      <c r="A3" s="1643" t="s">
        <v>152</v>
      </c>
      <c r="B3" s="1645" t="s">
        <v>146</v>
      </c>
      <c r="C3" s="1649" t="s">
        <v>147</v>
      </c>
      <c r="D3" s="1650"/>
      <c r="E3" s="1650"/>
      <c r="F3" s="1650"/>
      <c r="G3" s="1651"/>
      <c r="H3" s="1647" t="s">
        <v>188</v>
      </c>
    </row>
    <row r="4" spans="1:8" ht="24.95" customHeight="1" thickTop="1" thickBot="1" x14ac:dyDescent="0.3">
      <c r="A4" s="1644"/>
      <c r="B4" s="1646"/>
      <c r="C4" s="67" t="s">
        <v>148</v>
      </c>
      <c r="D4" s="67" t="s">
        <v>149</v>
      </c>
      <c r="E4" s="67" t="s">
        <v>150</v>
      </c>
      <c r="F4" s="67" t="s">
        <v>151</v>
      </c>
      <c r="G4" s="67" t="s">
        <v>0</v>
      </c>
      <c r="H4" s="1648"/>
    </row>
    <row r="5" spans="1:8" ht="30" customHeight="1" thickTop="1" x14ac:dyDescent="0.35">
      <c r="A5" s="69" t="s">
        <v>31</v>
      </c>
      <c r="B5" s="165">
        <v>94</v>
      </c>
      <c r="C5" s="166">
        <v>0</v>
      </c>
      <c r="D5" s="166">
        <v>18</v>
      </c>
      <c r="E5" s="166">
        <v>0</v>
      </c>
      <c r="F5" s="174">
        <v>0</v>
      </c>
      <c r="G5" s="166">
        <v>18</v>
      </c>
      <c r="H5" s="68">
        <f>B5+G5</f>
        <v>112</v>
      </c>
    </row>
    <row r="6" spans="1:8" ht="30" customHeight="1" thickBot="1" x14ac:dyDescent="0.4">
      <c r="A6" s="164" t="s">
        <v>58</v>
      </c>
      <c r="B6" s="165">
        <v>94</v>
      </c>
      <c r="C6" s="166">
        <v>0</v>
      </c>
      <c r="D6" s="166">
        <v>18</v>
      </c>
      <c r="E6" s="166">
        <v>0</v>
      </c>
      <c r="F6" s="166">
        <v>0</v>
      </c>
      <c r="G6" s="166">
        <v>18</v>
      </c>
      <c r="H6" s="68">
        <f>B6+G6</f>
        <v>112</v>
      </c>
    </row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35"/>
    <row r="12" spans="1:8" ht="30" customHeight="1" x14ac:dyDescent="0.35"/>
    <row r="13" spans="1:8" ht="30" customHeight="1" x14ac:dyDescent="0.35"/>
    <row r="14" spans="1:8" ht="30" customHeight="1" x14ac:dyDescent="0.35"/>
    <row r="15" spans="1:8" ht="30" customHeight="1" x14ac:dyDescent="0.35"/>
    <row r="16" spans="1:8" ht="30" customHeight="1" x14ac:dyDescent="0.35"/>
    <row r="17" ht="30" customHeight="1" x14ac:dyDescent="0.35"/>
    <row r="18" ht="30" customHeight="1" x14ac:dyDescent="0.35"/>
    <row r="19" ht="30" customHeight="1" x14ac:dyDescent="0.35"/>
    <row r="20" ht="30" customHeight="1" x14ac:dyDescent="0.35"/>
    <row r="21" ht="30" customHeight="1" x14ac:dyDescent="0.35"/>
    <row r="22" ht="30" customHeight="1" x14ac:dyDescent="0.35"/>
    <row r="23" ht="30" customHeight="1" x14ac:dyDescent="0.35"/>
    <row r="24" ht="30" customHeight="1" x14ac:dyDescent="0.3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66</vt:i4>
      </vt:variant>
    </vt:vector>
  </HeadingPairs>
  <TitlesOfParts>
    <vt:vector size="149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ت9</vt:lpstr>
      <vt:lpstr>تابع جدول 7 للقطاع الحكومي</vt:lpstr>
      <vt:lpstr>7 للقطاع العام</vt:lpstr>
      <vt:lpstr>7 للقطاع المختلط</vt:lpstr>
      <vt:lpstr>8 لكل القطاعات</vt:lpstr>
      <vt:lpstr>10</vt:lpstr>
      <vt:lpstr>يتبع جدول 10 (1)</vt:lpstr>
      <vt:lpstr>10 (2)</vt:lpstr>
      <vt:lpstr>10 (3)</vt:lpstr>
      <vt:lpstr>ت10 (4) 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ت10  (5)</vt:lpstr>
      <vt:lpstr>ت10  (6)</vt:lpstr>
      <vt:lpstr>ت10  (7)</vt:lpstr>
      <vt:lpstr>معدات 11 (2017)</vt:lpstr>
      <vt:lpstr>يتبع (1) معدات 11 (2017)</vt:lpstr>
      <vt:lpstr>يتبع (2) معدات 11 (2017)</vt:lpstr>
      <vt:lpstr>يتبع (3) معدات 11 (2017)</vt:lpstr>
      <vt:lpstr>ت 4 معدات 11 (2017)</vt:lpstr>
      <vt:lpstr>ت 5 معدات 11 (2017)</vt:lpstr>
      <vt:lpstr>ت 6معدات 11 (2017)</vt:lpstr>
      <vt:lpstr>ت 7معدات 11 (2017)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ت 7 14 </vt:lpstr>
      <vt:lpstr>ورقة10</vt:lpstr>
      <vt:lpstr> جدول 11للقطاع العام</vt:lpstr>
      <vt:lpstr> جدول 11 للقطاع المختلط</vt:lpstr>
      <vt:lpstr>ورقة4</vt:lpstr>
      <vt:lpstr>Sheet1</vt:lpstr>
      <vt:lpstr>'1'!Print_Area</vt:lpstr>
      <vt:lpstr>'10'!Print_Area</vt:lpstr>
      <vt:lpstr>'10 (2)'!Print_Area</vt:lpstr>
      <vt:lpstr>'10 (3)'!Print_Area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4 معدات 11 (2017)'!Print_Area</vt:lpstr>
      <vt:lpstr>'ت 5 13'!Print_Area</vt:lpstr>
      <vt:lpstr>'ت 5 14'!Print_Area</vt:lpstr>
      <vt:lpstr>'ت 5 معدات 11 (2017)'!Print_Area</vt:lpstr>
      <vt:lpstr>'ت 6 13'!Print_Area</vt:lpstr>
      <vt:lpstr>'ت 6 14'!Print_Area</vt:lpstr>
      <vt:lpstr>'ت 6معدات 11 (2017)'!Print_Area</vt:lpstr>
      <vt:lpstr>'ت 7 14 '!Print_Area</vt:lpstr>
      <vt:lpstr>'ت 7معدات 11 (2017)'!Print_Area</vt:lpstr>
      <vt:lpstr>'ت 8'!Print_Area</vt:lpstr>
      <vt:lpstr>'ت10  (5)'!Print_Area</vt:lpstr>
      <vt:lpstr>'ت10  (6)'!Print_Area</vt:lpstr>
      <vt:lpstr>'ت10  (7)'!Print_Area</vt:lpstr>
      <vt:lpstr>'ت10 (4)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 (2017)'!Print_Area</vt:lpstr>
      <vt:lpstr>'يتبع (1) معدات 11 (2017)'!Print_Area</vt:lpstr>
      <vt:lpstr>'يتبع (2) معدات 11 (2017)'!Print_Area</vt:lpstr>
      <vt:lpstr>'يتبع (3) معدات 11 (2017)'!Print_Area</vt:lpstr>
      <vt:lpstr>'يتبع جدول 10 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Ibaa Salah</cp:lastModifiedBy>
  <cp:lastPrinted>2020-07-28T22:11:10Z</cp:lastPrinted>
  <dcterms:created xsi:type="dcterms:W3CDTF">2012-05-10T07:53:42Z</dcterms:created>
  <dcterms:modified xsi:type="dcterms:W3CDTF">2020-08-31T05:04:50Z</dcterms:modified>
</cp:coreProperties>
</file>